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2980" windowHeight="9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3" i="1"/>
  <c r="C33"/>
  <c r="C16"/>
  <c r="C13"/>
  <c r="D16"/>
  <c r="D49"/>
  <c r="D40"/>
  <c r="D13"/>
  <c r="C40"/>
  <c r="D45"/>
  <c r="C45"/>
  <c r="D47"/>
  <c r="D52"/>
  <c r="C47"/>
  <c r="C49"/>
  <c r="C52"/>
  <c r="C12" l="1"/>
  <c r="C11" s="1"/>
  <c r="C54" s="1"/>
  <c r="D12"/>
  <c r="D11" s="1"/>
  <c r="D54" s="1"/>
</calcChain>
</file>

<file path=xl/sharedStrings.xml><?xml version="1.0" encoding="utf-8"?>
<sst xmlns="http://schemas.openxmlformats.org/spreadsheetml/2006/main" count="100" uniqueCount="99">
  <si>
    <t>Утверждено</t>
  </si>
  <si>
    <t>постановлением</t>
  </si>
  <si>
    <t>Администрации Вытегорского</t>
  </si>
  <si>
    <t>муниципального района</t>
  </si>
  <si>
    <t>(Приложение 1)</t>
  </si>
  <si>
    <t>(тыс.рублей)</t>
  </si>
  <si>
    <t xml:space="preserve">Код </t>
  </si>
  <si>
    <t>Наименование групп, подгрупп и статей доходов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</si>
  <si>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</si>
  <si>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</si>
  <si>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</si>
  <si>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</si>
  <si>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</si>
  <si>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</si>
  <si>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</si>
  <si>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</si>
  <si>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</si>
  <si>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</si>
  <si>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2 02 15009 05 0000 150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</si>
  <si>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</si>
  <si>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</si>
  <si>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                        (межбюджетные субсидии)</t>
  </si>
  <si>
    <t>2 02 20302 05 0000 150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</si>
  <si>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</si>
  <si>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</si>
  <si>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</si>
  <si>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</si>
  <si>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</si>
  <si>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2 02 25097 05 0000 150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</si>
  <si>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</si>
  <si>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2 02 25169 05 0000 150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</si>
  <si>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</si>
  <si>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2 02 25210 05 0000 150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</si>
  <si>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</si>
  <si>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2 02 25228 05 0000 150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</si>
  <si>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</si>
  <si>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2 02 25304 05 0000 150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</si>
  <si>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</si>
  <si>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</si>
  <si>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</si>
  <si>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2 02 25511 05 0000 150</t>
  </si>
  <si>
    <t>Субсидии бюджетам муниципальных районов на проведение комплексных кадастровых работ</t>
  </si>
  <si>
    <t>2 02 25519 05 0000 150</t>
  </si>
  <si>
    <t>Субсидия бюджетам на поддержку отрасли культуры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</si>
  <si>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</si>
  <si>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</si>
  <si>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2 02 27112 05 0000 150</t>
  </si>
  <si>
    <t>2 02 27384 05 0000 150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</si>
  <si>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</si>
  <si>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</si>
  <si>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</si>
  <si>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</si>
  <si>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</si>
  <si>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</si>
  <si>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</si>
  <si>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</si>
  <si>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</si>
  <si>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2 02 36900 05 0000 150</t>
  </si>
  <si>
    <t>Единая субвенция бюджетам муниципальных районов</t>
  </si>
  <si>
    <t>2 02 40000 00 0000 150</t>
  </si>
  <si>
    <t>Иные межбюджетные трансферты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</si>
  <si>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</si>
  <si>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</si>
  <si>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2 02 49999 05 0000 150</t>
  </si>
  <si>
    <t>Прочие межбюджетные трансферты, передаваемые бюджетам муниципальных районов</t>
  </si>
  <si>
    <t>2 04 00000 00 0000 150</t>
  </si>
  <si>
    <t>Безвозмездные поступления от негосударственных организаций</t>
  </si>
  <si>
    <t>2 04 05099 05 0000 150</t>
  </si>
  <si>
    <t>Прочие безвозмездные поступления от негосударственных организаций в бюджеты муниципальных районов</t>
  </si>
  <si>
    <t>2 07 00000 00 0000 150</t>
  </si>
  <si>
    <t>Прочие безвозмездные поступления</t>
  </si>
  <si>
    <t>Прочие безвозмездные поступления в бюджеты муниципальных районов</t>
  </si>
  <si>
    <t>2 18 00000 00 0000 180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</si>
  <si>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</si>
  <si>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2 18 05010 05 0000 150</t>
  </si>
  <si>
    <t>Доходы бюджетов муниципальных районов от возврата бюджетными учреждениями остатков субсидий прошлых лет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</si>
  <si>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</si>
  <si>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</si>
  <si>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</si>
  <si>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</si>
  <si>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Сумма</t>
  </si>
  <si>
    <t>Исполнено</t>
  </si>
  <si>
    <t>Итого</t>
  </si>
  <si>
    <t>2 02 45303 05 0000 150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</si>
  <si>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</si>
  <si>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</si>
  <si>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2 02 45519 05 0000 150</t>
  </si>
  <si>
    <t>Межбюджетные трансферты, передаваемые бюджетам муниципальных районов на поддержку отрасли культуры</t>
  </si>
  <si>
    <t>2 07 05020 05 0000 150</t>
  </si>
  <si>
    <t xml:space="preserve">Исполнение по доходам районного бюджета за 1 квартал 2021 года
</t>
  </si>
  <si>
    <t>2 02 25467 05 0000 150</t>
  </si>
  <si>
    <t>2 02 35469 05 0000 150</t>
  </si>
  <si>
    <t>2 02 35303 05 0000 150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</si>
  <si>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</si>
  <si>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районов на проведение Всероссийской переписи населения 2020 года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</si>
  <si>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</si>
  <si>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2 19 25304 05 0000 150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</si>
  <si>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</si>
  <si>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 xml:space="preserve">                от  29.04.2021 г.№ 431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</si>
</sst>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"/>
    <numFmt numFmtId="165" formatCode="_(* #,##0.00_);_(* \(#,##0.00\);_(* &quot;-&quot;??_);_(@_)"/>
    <numFmt numFmtId="166" formatCode="&quot;&quot;###,##0.00"/>
    <numFmt numFmtId="167" formatCode="#,##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165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0" fontId="4" fillId="0" borderId="0" xfId="0" applyFont="1"/>
    <xf numFmtId="164" fontId="4" fillId="0" borderId="0" xfId="0" applyNumberFormat="1" applyFont="1"/>
    <xf numFmtId="0" fontId="4" fillId="3" borderId="0" xfId="0" applyFont="1" applyFill="1"/>
    <xf numFmtId="0" fontId="4" fillId="0" borderId="0" xfId="0" applyFont="1" applyFill="1"/>
    <xf numFmtId="0" fontId="8" fillId="0" borderId="0" xfId="0" applyFont="1"/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Fill="1"/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165" fontId="12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0" fontId="16" fillId="0" borderId="0" xfId="0" applyFont="1" applyFill="1" applyAlignment="1">
      <alignment horizontal="justify" vertical="center"/>
    </xf>
    <xf numFmtId="0" fontId="12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top"/>
    </xf>
    <xf numFmtId="0" fontId="9" fillId="0" borderId="3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14" fillId="0" borderId="3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justify" vertical="center" wrapText="1"/>
    </xf>
    <xf numFmtId="2" fontId="16" fillId="0" borderId="3" xfId="0" applyNumberFormat="1" applyFont="1" applyFill="1" applyBorder="1" applyAlignment="1">
      <alignment horizontal="justify" vertical="center" wrapText="1"/>
    </xf>
    <xf numFmtId="2" fontId="12" fillId="0" borderId="0" xfId="0" applyNumberFormat="1" applyFont="1" applyFill="1" applyAlignment="1">
      <alignment vertical="center" wrapText="1"/>
    </xf>
    <xf numFmtId="0" fontId="9" fillId="0" borderId="3" xfId="0" applyFont="1" applyFill="1" applyBorder="1" applyAlignment="1">
      <alignment horizontal="justify" vertical="center"/>
    </xf>
    <xf numFmtId="0" fontId="12" fillId="0" borderId="3" xfId="0" applyFont="1" applyFill="1" applyBorder="1" applyAlignment="1">
      <alignment horizontal="justify" vertical="center"/>
    </xf>
    <xf numFmtId="0" fontId="15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6" fillId="0" borderId="0" xfId="0" applyFont="1" applyFill="1" applyAlignment="1">
      <alignment vertical="center" wrapText="1"/>
    </xf>
    <xf numFmtId="164" fontId="9" fillId="0" borderId="3" xfId="0" applyNumberFormat="1" applyFont="1" applyFill="1" applyBorder="1" applyAlignment="1">
      <alignment horizontal="justify" vertical="center" wrapText="1"/>
    </xf>
    <xf numFmtId="164" fontId="12" fillId="0" borderId="3" xfId="0" applyNumberFormat="1" applyFont="1" applyFill="1" applyBorder="1" applyAlignment="1">
      <alignment horizontal="justify" vertical="center" wrapText="1"/>
    </xf>
    <xf numFmtId="164" fontId="14" fillId="0" borderId="3" xfId="0" applyNumberFormat="1" applyFont="1" applyFill="1" applyBorder="1" applyAlignment="1">
      <alignment horizontal="justify" vertical="center" wrapText="1"/>
    </xf>
    <xf numFmtId="164" fontId="9" fillId="0" borderId="4" xfId="0" applyNumberFormat="1" applyFont="1" applyFill="1" applyBorder="1" applyAlignment="1">
      <alignment horizontal="justify" vertical="center" wrapText="1"/>
    </xf>
    <xf numFmtId="0" fontId="16" fillId="0" borderId="3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166" fontId="18" fillId="0" borderId="3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67" fontId="13" fillId="0" borderId="1" xfId="0" applyNumberFormat="1" applyFont="1" applyBorder="1" applyAlignment="1">
      <alignment vertical="center"/>
    </xf>
    <xf numFmtId="167" fontId="13" fillId="0" borderId="1" xfId="0" applyNumberFormat="1" applyFont="1" applyFill="1" applyBorder="1" applyAlignment="1">
      <alignment vertical="center"/>
    </xf>
    <xf numFmtId="167" fontId="14" fillId="0" borderId="1" xfId="0" applyNumberFormat="1" applyFont="1" applyBorder="1" applyAlignment="1">
      <alignment vertical="center"/>
    </xf>
    <xf numFmtId="167" fontId="15" fillId="0" borderId="1" xfId="0" applyNumberFormat="1" applyFont="1" applyBorder="1" applyAlignment="1">
      <alignment vertical="center"/>
    </xf>
    <xf numFmtId="167" fontId="15" fillId="0" borderId="1" xfId="0" applyNumberFormat="1" applyFont="1" applyFill="1" applyBorder="1" applyAlignment="1">
      <alignment vertical="center"/>
    </xf>
    <xf numFmtId="167" fontId="14" fillId="0" borderId="1" xfId="0" applyNumberFormat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abSelected="1" topLeftCell="A38" zoomScale="60" zoomScaleNormal="60" workbookViewId="0">
      <selection activeCell="D15" sqref="D15"/>
    </sheetView>
  </sheetViews>
  <sheetFormatPr defaultRowHeight="18.75"/>
  <cols>
    <col min="1" max="1" width="42.85546875" customWidth="1"/>
    <col min="2" max="2" width="95.28515625" customWidth="1"/>
    <col min="3" max="3" width="25.5703125" style="5" customWidth="1"/>
    <col min="4" max="4" width="25.42578125" style="5" customWidth="1"/>
  </cols>
  <sheetData>
    <row r="1" spans="1:7" ht="18">
      <c r="A1" s="12" t="s">
        <v>0</v>
      </c>
      <c r="B1" s="13"/>
      <c r="C1" s="13"/>
      <c r="D1" s="13"/>
    </row>
    <row r="2" spans="1:7" ht="18">
      <c r="A2" s="12" t="s">
        <v>1</v>
      </c>
      <c r="B2" s="13"/>
      <c r="C2" s="13"/>
      <c r="D2" s="13"/>
    </row>
    <row r="3" spans="1:7" ht="18">
      <c r="A3" s="12" t="s">
        <v>2</v>
      </c>
      <c r="B3" s="13"/>
      <c r="C3" s="13"/>
      <c r="D3" s="13"/>
    </row>
    <row r="4" spans="1:7" ht="18">
      <c r="A4" s="12" t="s">
        <v>3</v>
      </c>
      <c r="B4" s="13"/>
      <c r="C4" s="13"/>
      <c r="D4" s="13"/>
    </row>
    <row r="5" spans="1:7" ht="18">
      <c r="A5" s="12" t="s">
        <v>98</v>
      </c>
      <c r="B5" s="14"/>
      <c r="C5" s="14"/>
      <c r="D5" s="14"/>
    </row>
    <row r="6" spans="1:7" ht="18">
      <c r="A6" s="12" t="s">
        <v>4</v>
      </c>
      <c r="B6" s="13"/>
      <c r="C6" s="13"/>
      <c r="D6" s="13"/>
    </row>
    <row r="7" spans="1:7" ht="24.6" customHeight="1">
      <c r="A7" s="15" t="s">
        <v>89</v>
      </c>
      <c r="B7" s="16"/>
      <c r="C7" s="16"/>
      <c r="D7" s="17"/>
    </row>
    <row r="8" spans="1:7">
      <c r="A8" s="1"/>
      <c r="B8" s="2"/>
      <c r="C8" s="3"/>
      <c r="D8" s="4" t="s">
        <v>5</v>
      </c>
    </row>
    <row r="9" spans="1:7" s="6" customFormat="1" ht="26.45" customHeight="1">
      <c r="A9" s="19" t="s">
        <v>6</v>
      </c>
      <c r="B9" s="20" t="s">
        <v>7</v>
      </c>
      <c r="C9" s="21" t="s">
        <v>80</v>
      </c>
      <c r="D9" s="22" t="s">
        <v>81</v>
      </c>
    </row>
    <row r="10" spans="1:7" s="7" customFormat="1" ht="31.5" customHeight="1">
      <c r="A10" s="23" t="s">
        <v>8</v>
      </c>
      <c r="B10" s="34" t="s">
        <v>9</v>
      </c>
      <c r="C10" s="54">
        <v>355978</v>
      </c>
      <c r="D10" s="54">
        <v>79029.89155</v>
      </c>
    </row>
    <row r="11" spans="1:7" s="7" customFormat="1" ht="36" customHeight="1">
      <c r="A11" s="23" t="s">
        <v>10</v>
      </c>
      <c r="B11" s="34" t="s">
        <v>11</v>
      </c>
      <c r="C11" s="54">
        <f>C12+C45+C47+C49+C52</f>
        <v>682499.90000000014</v>
      </c>
      <c r="D11" s="54">
        <f>D12+D45+D47+D49+D52</f>
        <v>135388.64930999998</v>
      </c>
    </row>
    <row r="12" spans="1:7" s="7" customFormat="1" ht="67.5">
      <c r="A12" s="24" t="s">
        <v>12</v>
      </c>
      <c r="B12" s="35" t="s">
        <v>13</v>
      </c>
      <c r="C12" s="54">
        <f>C13+C16+C33+C40</f>
        <v>682338.10000000009</v>
      </c>
      <c r="D12" s="54">
        <f>D13+D16+D33+D40</f>
        <v>135376.90323</v>
      </c>
    </row>
    <row r="13" spans="1:7" s="7" customFormat="1" ht="56.25" customHeight="1">
      <c r="A13" s="23" t="s">
        <v>14</v>
      </c>
      <c r="B13" s="34" t="s">
        <v>15</v>
      </c>
      <c r="C13" s="55">
        <f>C14+C15</f>
        <v>61001</v>
      </c>
      <c r="D13" s="55">
        <f>D14+D15</f>
        <v>15470.1</v>
      </c>
    </row>
    <row r="14" spans="1:7" s="11" customFormat="1" ht="46.5" hidden="1">
      <c r="A14" s="25" t="s">
        <v>16</v>
      </c>
      <c r="B14" s="36" t="s">
        <v>17</v>
      </c>
      <c r="C14" s="56">
        <v>0</v>
      </c>
      <c r="D14" s="56">
        <v>0</v>
      </c>
    </row>
    <row r="15" spans="1:7" ht="77.25" customHeight="1">
      <c r="A15" s="26" t="s">
        <v>18</v>
      </c>
      <c r="B15" s="37" t="s">
        <v>19</v>
      </c>
      <c r="C15" s="57">
        <v>61001</v>
      </c>
      <c r="D15" s="57">
        <v>15470.1</v>
      </c>
    </row>
    <row r="16" spans="1:7" s="7" customFormat="1" ht="52.5" customHeight="1">
      <c r="A16" s="23" t="s">
        <v>20</v>
      </c>
      <c r="B16" s="34" t="s">
        <v>21</v>
      </c>
      <c r="C16" s="55">
        <f>C17+C18+C19+C20+C21+C22+C23+C24+C26+C27+C28+C29+C30+C31+C32+C25</f>
        <v>258746.90000000002</v>
      </c>
      <c r="D16" s="55">
        <f>D17+D18+D19+D20+D21+D22+D23+D24+D26+D27+D28+D29+D30+D31+D32+D25</f>
        <v>39826.14791</v>
      </c>
      <c r="G16" s="8"/>
    </row>
    <row r="17" spans="1:4" ht="152.25" customHeight="1">
      <c r="A17" s="26" t="s">
        <v>22</v>
      </c>
      <c r="B17" s="37" t="s">
        <v>23</v>
      </c>
      <c r="C17" s="58">
        <v>1359.5</v>
      </c>
      <c r="D17" s="58">
        <v>0</v>
      </c>
    </row>
    <row r="18" spans="1:4" ht="186">
      <c r="A18" s="26" t="s">
        <v>24</v>
      </c>
      <c r="B18" s="27" t="s">
        <v>25</v>
      </c>
      <c r="C18" s="58">
        <v>32628.1</v>
      </c>
      <c r="D18" s="58">
        <v>0</v>
      </c>
    </row>
    <row r="19" spans="1:4" ht="69.75" hidden="1">
      <c r="A19" s="26" t="s">
        <v>26</v>
      </c>
      <c r="B19" s="37" t="s">
        <v>27</v>
      </c>
      <c r="C19" s="58">
        <v>0</v>
      </c>
      <c r="D19" s="58"/>
    </row>
    <row r="20" spans="1:4" ht="93" hidden="1">
      <c r="A20" s="26" t="s">
        <v>28</v>
      </c>
      <c r="B20" s="37" t="s">
        <v>29</v>
      </c>
      <c r="C20" s="58"/>
      <c r="D20" s="58"/>
    </row>
    <row r="21" spans="1:4" ht="93">
      <c r="A21" s="26" t="s">
        <v>30</v>
      </c>
      <c r="B21" s="37" t="s">
        <v>31</v>
      </c>
      <c r="C21" s="58">
        <v>3137.5</v>
      </c>
      <c r="D21" s="58">
        <v>0</v>
      </c>
    </row>
    <row r="22" spans="1:4" ht="93" hidden="1">
      <c r="A22" s="26" t="s">
        <v>32</v>
      </c>
      <c r="B22" s="37" t="s">
        <v>33</v>
      </c>
      <c r="C22" s="58"/>
      <c r="D22" s="58"/>
    </row>
    <row r="23" spans="1:4" ht="69.75" hidden="1">
      <c r="A23" s="26" t="s">
        <v>34</v>
      </c>
      <c r="B23" s="27" t="s">
        <v>35</v>
      </c>
      <c r="C23" s="58"/>
      <c r="D23" s="58"/>
    </row>
    <row r="24" spans="1:4" ht="102" customHeight="1">
      <c r="A24" s="26" t="s">
        <v>36</v>
      </c>
      <c r="B24" s="38" t="s">
        <v>37</v>
      </c>
      <c r="C24" s="58">
        <v>15123.9</v>
      </c>
      <c r="D24" s="58">
        <v>3859.5575199999998</v>
      </c>
    </row>
    <row r="25" spans="1:4" ht="93">
      <c r="A25" s="26" t="s">
        <v>90</v>
      </c>
      <c r="B25" s="39" t="s">
        <v>95</v>
      </c>
      <c r="C25" s="58">
        <v>166.8</v>
      </c>
      <c r="D25" s="58">
        <v>0</v>
      </c>
    </row>
    <row r="26" spans="1:4" ht="69.75" hidden="1">
      <c r="A26" s="26" t="s">
        <v>38</v>
      </c>
      <c r="B26" s="37" t="s">
        <v>39</v>
      </c>
      <c r="C26" s="58"/>
      <c r="D26" s="58"/>
    </row>
    <row r="27" spans="1:4" ht="46.5" hidden="1">
      <c r="A27" s="26" t="s">
        <v>40</v>
      </c>
      <c r="B27" s="37" t="s">
        <v>41</v>
      </c>
      <c r="C27" s="58"/>
      <c r="D27" s="58"/>
    </row>
    <row r="28" spans="1:4" ht="23.25" hidden="1">
      <c r="A28" s="26" t="s">
        <v>42</v>
      </c>
      <c r="B28" s="28" t="s">
        <v>43</v>
      </c>
      <c r="C28" s="58"/>
      <c r="D28" s="58"/>
    </row>
    <row r="29" spans="1:4" ht="69.75">
      <c r="A29" s="26" t="s">
        <v>44</v>
      </c>
      <c r="B29" s="37" t="s">
        <v>45</v>
      </c>
      <c r="C29" s="58">
        <v>3827.3</v>
      </c>
      <c r="D29" s="58"/>
    </row>
    <row r="30" spans="1:4" ht="69.75" hidden="1">
      <c r="A30" s="26" t="s">
        <v>46</v>
      </c>
      <c r="B30" s="37" t="s">
        <v>27</v>
      </c>
      <c r="C30" s="58"/>
      <c r="D30" s="58"/>
    </row>
    <row r="31" spans="1:4" ht="198" customHeight="1">
      <c r="A31" s="26" t="s">
        <v>47</v>
      </c>
      <c r="B31" s="27" t="s">
        <v>48</v>
      </c>
      <c r="C31" s="58">
        <v>89935.1</v>
      </c>
      <c r="D31" s="58">
        <v>0</v>
      </c>
    </row>
    <row r="32" spans="1:4" ht="36" customHeight="1">
      <c r="A32" s="26" t="s">
        <v>49</v>
      </c>
      <c r="B32" s="37" t="s">
        <v>50</v>
      </c>
      <c r="C32" s="58">
        <v>112568.7</v>
      </c>
      <c r="D32" s="58">
        <v>35966.590389999998</v>
      </c>
    </row>
    <row r="33" spans="1:4" s="10" customFormat="1" ht="51" customHeight="1">
      <c r="A33" s="23" t="s">
        <v>51</v>
      </c>
      <c r="B33" s="40" t="s">
        <v>52</v>
      </c>
      <c r="C33" s="55">
        <f>C36+C37+C39+C34+C35+C38</f>
        <v>347370.4</v>
      </c>
      <c r="D33" s="55">
        <f>D36+D37+D39+D34+D35+D38</f>
        <v>76655.263800000001</v>
      </c>
    </row>
    <row r="34" spans="1:4" s="10" customFormat="1" ht="69.75">
      <c r="A34" s="26" t="s">
        <v>84</v>
      </c>
      <c r="B34" s="41" t="s">
        <v>85</v>
      </c>
      <c r="C34" s="58">
        <v>15811.5</v>
      </c>
      <c r="D34" s="58">
        <v>0</v>
      </c>
    </row>
    <row r="35" spans="1:4" s="10" customFormat="1" ht="93">
      <c r="A35" s="26" t="s">
        <v>92</v>
      </c>
      <c r="B35" s="42" t="s">
        <v>93</v>
      </c>
      <c r="C35" s="58">
        <v>0</v>
      </c>
      <c r="D35" s="58">
        <v>3900.47</v>
      </c>
    </row>
    <row r="36" spans="1:4" ht="69.75">
      <c r="A36" s="26" t="s">
        <v>53</v>
      </c>
      <c r="B36" s="37" t="s">
        <v>54</v>
      </c>
      <c r="C36" s="58">
        <v>328692.90000000002</v>
      </c>
      <c r="D36" s="58">
        <v>72162.419800000003</v>
      </c>
    </row>
    <row r="37" spans="1:4" ht="93">
      <c r="A37" s="29" t="s">
        <v>55</v>
      </c>
      <c r="B37" s="43" t="s">
        <v>56</v>
      </c>
      <c r="C37" s="58">
        <v>10.1</v>
      </c>
      <c r="D37" s="58">
        <v>0</v>
      </c>
    </row>
    <row r="38" spans="1:4" ht="46.5">
      <c r="A38" s="29" t="s">
        <v>91</v>
      </c>
      <c r="B38" s="44" t="s">
        <v>94</v>
      </c>
      <c r="C38" s="58">
        <v>460.7</v>
      </c>
      <c r="D38" s="58">
        <v>0</v>
      </c>
    </row>
    <row r="39" spans="1:4" ht="36" customHeight="1">
      <c r="A39" s="26" t="s">
        <v>57</v>
      </c>
      <c r="B39" s="41" t="s">
        <v>58</v>
      </c>
      <c r="C39" s="58">
        <v>2395.1999999999998</v>
      </c>
      <c r="D39" s="58">
        <v>592.37400000000002</v>
      </c>
    </row>
    <row r="40" spans="1:4" s="10" customFormat="1" ht="42.75" customHeight="1">
      <c r="A40" s="23" t="s">
        <v>59</v>
      </c>
      <c r="B40" s="45" t="s">
        <v>60</v>
      </c>
      <c r="C40" s="55">
        <f>C42+C44</f>
        <v>15219.8</v>
      </c>
      <c r="D40" s="55">
        <f>D42+D44+D43</f>
        <v>3425.3915200000001</v>
      </c>
    </row>
    <row r="41" spans="1:4" s="10" customFormat="1" ht="23.25" hidden="1">
      <c r="A41" s="26" t="s">
        <v>83</v>
      </c>
      <c r="B41" s="45"/>
      <c r="C41" s="55"/>
      <c r="D41" s="55"/>
    </row>
    <row r="42" spans="1:4" ht="116.25">
      <c r="A42" s="26" t="s">
        <v>61</v>
      </c>
      <c r="B42" s="46" t="s">
        <v>62</v>
      </c>
      <c r="C42" s="58">
        <v>14879.8</v>
      </c>
      <c r="D42" s="58">
        <v>3425.3915200000001</v>
      </c>
    </row>
    <row r="43" spans="1:4" s="11" customFormat="1" ht="46.5" hidden="1">
      <c r="A43" s="25" t="s">
        <v>86</v>
      </c>
      <c r="B43" s="47" t="s">
        <v>87</v>
      </c>
      <c r="C43" s="59"/>
      <c r="D43" s="59"/>
    </row>
    <row r="44" spans="1:4" ht="46.5">
      <c r="A44" s="26" t="s">
        <v>63</v>
      </c>
      <c r="B44" s="46" t="s">
        <v>64</v>
      </c>
      <c r="C44" s="58">
        <v>340</v>
      </c>
      <c r="D44" s="58">
        <v>0</v>
      </c>
    </row>
    <row r="45" spans="1:4" s="9" customFormat="1" ht="45" hidden="1">
      <c r="A45" s="30" t="s">
        <v>65</v>
      </c>
      <c r="B45" s="48" t="s">
        <v>66</v>
      </c>
      <c r="C45" s="55">
        <f>C46</f>
        <v>0</v>
      </c>
      <c r="D45" s="55">
        <f>D46</f>
        <v>0</v>
      </c>
    </row>
    <row r="46" spans="1:4" ht="46.5" hidden="1">
      <c r="A46" s="31" t="s">
        <v>67</v>
      </c>
      <c r="B46" s="49" t="s">
        <v>68</v>
      </c>
      <c r="C46" s="58">
        <v>0</v>
      </c>
      <c r="D46" s="58">
        <v>0</v>
      </c>
    </row>
    <row r="47" spans="1:4" s="10" customFormat="1" ht="22.5">
      <c r="A47" s="23" t="s">
        <v>69</v>
      </c>
      <c r="B47" s="45" t="s">
        <v>70</v>
      </c>
      <c r="C47" s="55">
        <f>C48</f>
        <v>161.80000000000001</v>
      </c>
      <c r="D47" s="55">
        <f>D48</f>
        <v>0</v>
      </c>
    </row>
    <row r="48" spans="1:4" s="18" customFormat="1" ht="46.5">
      <c r="A48" s="26" t="s">
        <v>88</v>
      </c>
      <c r="B48" s="46" t="s">
        <v>71</v>
      </c>
      <c r="C48" s="58">
        <v>161.80000000000001</v>
      </c>
      <c r="D48" s="58">
        <v>0</v>
      </c>
    </row>
    <row r="49" spans="1:4" s="10" customFormat="1" ht="90">
      <c r="A49" s="23" t="s">
        <v>72</v>
      </c>
      <c r="B49" s="50" t="s">
        <v>73</v>
      </c>
      <c r="C49" s="55">
        <f>C50+C51</f>
        <v>0</v>
      </c>
      <c r="D49" s="55">
        <f>D50+D51</f>
        <v>574.78570999999999</v>
      </c>
    </row>
    <row r="50" spans="1:4" s="18" customFormat="1" ht="69.75">
      <c r="A50" s="26" t="s">
        <v>74</v>
      </c>
      <c r="B50" s="51" t="s">
        <v>75</v>
      </c>
      <c r="C50" s="58">
        <v>0</v>
      </c>
      <c r="D50" s="58">
        <v>574.78570999999999</v>
      </c>
    </row>
    <row r="51" spans="1:4" s="18" customFormat="1" ht="93" hidden="1">
      <c r="A51" s="26" t="s">
        <v>76</v>
      </c>
      <c r="B51" s="51" t="s">
        <v>77</v>
      </c>
      <c r="C51" s="58">
        <v>0</v>
      </c>
      <c r="D51" s="58">
        <v>0</v>
      </c>
    </row>
    <row r="52" spans="1:4" s="10" customFormat="1" ht="67.5">
      <c r="A52" s="23" t="s">
        <v>78</v>
      </c>
      <c r="B52" s="52" t="s">
        <v>79</v>
      </c>
      <c r="C52" s="55">
        <f>C53</f>
        <v>0</v>
      </c>
      <c r="D52" s="55">
        <f>D53</f>
        <v>-563.03962999999999</v>
      </c>
    </row>
    <row r="53" spans="1:4" ht="116.25">
      <c r="A53" s="26" t="s">
        <v>96</v>
      </c>
      <c r="B53" s="53" t="s">
        <v>97</v>
      </c>
      <c r="C53" s="58">
        <v>0</v>
      </c>
      <c r="D53" s="58">
        <v>-563.03962999999999</v>
      </c>
    </row>
    <row r="54" spans="1:4" s="7" customFormat="1" ht="22.5">
      <c r="A54" s="32" t="s">
        <v>82</v>
      </c>
      <c r="B54" s="33"/>
      <c r="C54" s="55">
        <f>C10+C11</f>
        <v>1038477.9000000001</v>
      </c>
      <c r="D54" s="55">
        <f>D10+D11</f>
        <v>214418.54085999998</v>
      </c>
    </row>
  </sheetData>
  <mergeCells count="7"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kab29-1</dc:creator>
  <cp:lastModifiedBy>DF-8-004</cp:lastModifiedBy>
  <cp:lastPrinted>2021-05-20T07:18:06Z</cp:lastPrinted>
  <dcterms:created xsi:type="dcterms:W3CDTF">2020-07-21T13:42:17Z</dcterms:created>
  <dcterms:modified xsi:type="dcterms:W3CDTF">2021-06-29T12:58:20Z</dcterms:modified>
</cp:coreProperties>
</file>