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60" windowWidth="22980" windowHeight="952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34" i="1"/>
  <c r="D41"/>
  <c r="C41"/>
  <c r="D46"/>
  <c r="C34"/>
  <c r="C17"/>
  <c r="C14"/>
  <c r="D17"/>
  <c r="D51"/>
  <c r="D14"/>
  <c r="C46"/>
  <c r="D49"/>
  <c r="D54"/>
  <c r="C49"/>
  <c r="C51"/>
  <c r="C54"/>
  <c r="C13" l="1"/>
  <c r="C12" s="1"/>
  <c r="C56" s="1"/>
  <c r="D13"/>
  <c r="D12" s="1"/>
  <c r="D56" s="1"/>
</calcChain>
</file>

<file path=xl/sharedStrings.xml><?xml version="1.0" encoding="utf-8"?>
<sst xmlns="http://schemas.openxmlformats.org/spreadsheetml/2006/main" count="102" uniqueCount="101">
  <si>
    <t>Утверждено</t>
  </si>
  <si>
    <t>постановлением</t>
  </si>
  <si>
    <t>Администрации Вытегорского</t>
  </si>
  <si>
    <t>муниципального района</t>
  </si>
  <si>
    <t>(тыс.рублей)</t>
  </si>
  <si>
    <t xml:space="preserve">Код </t>
  </si>
  <si>
    <t>Наименование групп, подгрупп и статей доходов</t>
  </si>
  <si>
    <t>1 00 00000 00 0000 000</t>
  </si>
  <si>
    <t>НАЛОГОВЫЕ И НЕНАЛОГОВЫЕ ДОХОДЫ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</si>
  <si>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</si>
  <si>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</si>
  <si>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</si>
  <si>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</si>
  <si>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2 02 10000 00 0000 150</t>
  </si>
  <si>
    <t>Дотации бюджетам бюджетной системы Российской Федерации</t>
  </si>
  <si>
    <t>2 02 15002 05 0000 150</t>
  </si>
  <si>
    <t>Дотации бюджетам муниципальных районов на поддержку мер по обеспечению сбалансированности бюджетов</t>
  </si>
  <si>
    <t>2 02 15009 05 0000 150</t>
  </si>
  <si>
    <t>Дотации бюджетам муниципальных районов на частичную компенсацию дополнительных расходов на повышение оплаты труда работников бюджетной сферы и иные цели</t>
  </si>
  <si>
    <t>2 02 20000 00 0000 150</t>
  </si>
  <si>
    <t>Субсидии бюджетам бюджетной системы Российской Федерации                         (межбюджетные субсидии)</t>
  </si>
  <si>
    <t>2 02 20302 05 0000 150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</si>
  <si>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</si>
  <si>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2 02 20299 05 0000 150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</si>
  <si>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– Фонда содействия реформированию жилищно-коммунального хозяйства</t>
  </si>
  <si>
    <t>2 02 20077 05 0000 150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</si>
  <si>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</si>
  <si>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2 02 25097 05 0000 150</t>
  </si>
  <si>
    <t>Субсидии бюджетам муниципальных районов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</si>
  <si>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2 02 25169 05 0000 150</t>
  </si>
  <si>
    <t>Субсидии бюджетам муниципальных районов на обновление материально-технической базы для формирования у обучающихся современных технологических и гуманитарных навыков</t>
  </si>
  <si>
    <t>2 02 25210 05 0000 150</t>
  </si>
  <si>
    <t>Субсидии бюджетам муниципальных районов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</si>
  <si>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2 02 25228 05 0000 150</t>
  </si>
  <si>
    <t>Субсидии бюджетам муниципальных районов на оснащение объектов спортивной инфраструктуры спортивно-технологическим оборудованием</t>
  </si>
  <si>
    <t>2 02 25304 05 0000 150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</si>
  <si>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</si>
  <si>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2 02 25497 05 0000 150</t>
  </si>
  <si>
    <t>Субсидии бюджетам муниципальных районов на реализацию мероприятий по обеспечению жильем молодых семей</t>
  </si>
  <si>
    <t>2 02 25511 05 0000 150</t>
  </si>
  <si>
    <t>Субсидии бюджетам муниципальных районов на проведение комплексных кадастровых работ</t>
  </si>
  <si>
    <t>2 02 25519 05 0000 150</t>
  </si>
  <si>
    <t>Субсидия бюджетам на поддержку отрасли культуры</t>
  </si>
  <si>
    <t>2 02 25555 05 0000 150</t>
  </si>
  <si>
    <t>Субсидии бюджетам муниципальных районов на реализацию программ формирования современной городской среды</t>
  </si>
  <si>
    <t>2 02 27112 05 0000 150</t>
  </si>
  <si>
    <t>2 02 27384 05 0000 150</t>
  </si>
  <si>
    <t>Субсидии бюджетам муниципальных районов на софинансирование капитальных вложений в объекты государственной (муниципальной) собственности в рамках строительства (реконструкции) объектов обеспечивающей инфраструктуры с длительным сроком окупаемости, входящих в состав инвестиционных проектов по созданию в субъектах Российской Федерации туристских кластеров</t>
  </si>
  <si>
    <t>2 02 29999 05 0000 150</t>
  </si>
  <si>
    <t>Прочие субсидии бюджетам муниципальных районов</t>
  </si>
  <si>
    <t>2 02 30000 00 0000 150</t>
  </si>
  <si>
    <t>Субвенции бюджетам бюджетной системы Российской Федерации</t>
  </si>
  <si>
    <t>2 02 30024 05 0000 150</t>
  </si>
  <si>
    <t>Субвенции бюджетам муниципальных районов на выполнение передаваемых полномочий субъектов Российской Федерации</t>
  </si>
  <si>
    <t>2 02 35120 05 0000 150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</si>
  <si>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</si>
  <si>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2 02 36900 05 0000 150</t>
  </si>
  <si>
    <t>Единая субвенция бюджетам муниципальных районов</t>
  </si>
  <si>
    <t>2 02 40000 00 0000 150</t>
  </si>
  <si>
    <t>Иные межбюджетные трансферты</t>
  </si>
  <si>
    <t>2 02 40014 05 0000 150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</si>
  <si>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</si>
  <si>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2 02 49999 05 0000 150</t>
  </si>
  <si>
    <t>Прочие межбюджетные трансферты, передаваемые бюджетам муниципальных районов</t>
  </si>
  <si>
    <t>2 04 00000 00 0000 150</t>
  </si>
  <si>
    <t>Безвозмездные поступления от негосударственных организаций</t>
  </si>
  <si>
    <t>2 04 05099 05 0000 150</t>
  </si>
  <si>
    <t>Прочие безвозмездные поступления от негосударственных организаций в бюджеты муниципальных районов</t>
  </si>
  <si>
    <t>2 07 00000 00 0000 150</t>
  </si>
  <si>
    <t>Прочие безвозмездные поступления</t>
  </si>
  <si>
    <t>Прочие безвозмездные поступления в бюджеты муниципальных районов</t>
  </si>
  <si>
    <t>2 18 00000 00 0000 180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</si>
  <si>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</si>
  <si>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2 18 05010 05 0000 150</t>
  </si>
  <si>
    <t>Доходы бюджетов муниципальных районов от возврата бюджетными учреждениями остатков субсидий прошлых лет</t>
  </si>
  <si>
    <t>2 18 60010 05 0000 150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</si>
  <si>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</si>
  <si>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2 19 00000 00 0000 150</t>
  </si>
  <si>
    <t>Возврат остатков субсидий, субвенций и иных межбюджетных трансфертов, имеющих целевое назначение, прошлых лет</t>
  </si>
  <si>
    <t>Сумма</t>
  </si>
  <si>
    <t>Исполнено</t>
  </si>
  <si>
    <t>Итого</t>
  </si>
  <si>
    <t>2 02 45303 05 0000 150</t>
  </si>
  <si>
    <t>2 02 30021 05 0000 150</t>
  </si>
  <si>
    <t>Субвенции бюджетам муниципальных районов на ежемесячное денежное вознаграждение за классное руководство</t>
  </si>
  <si>
    <t>2 02 45519 05 0000 150</t>
  </si>
  <si>
    <t>Межбюджетные трансферты, передаваемые бюджетам муниципальных районов на поддержку отрасли культуры</t>
  </si>
  <si>
    <t>2 07 05020 05 0000 150</t>
  </si>
  <si>
    <t>2 02 25467 05 0000 150</t>
  </si>
  <si>
    <t>2 02 35469 05 0000 150</t>
  </si>
  <si>
    <t>2 02 35303 05 0000 150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</si>
  <si>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</si>
  <si>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Субвенции бюджетам муниципальных районов на проведение Всероссийской переписи населения 2020 года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</si>
  <si>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</si>
  <si>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2 19 25304 05 0000 150</t>
  </si>
  <si>
    <t>Возврат остатков субсидий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муниципальных районов</t>
  </si>
  <si>
    <t xml:space="preserve">Исполнение по доходам районного бюджета за 1 полугодие 2021 года
</t>
  </si>
  <si>
    <t>2 04 05020 05 0000 150</t>
  </si>
  <si>
    <t>Поступления от денежных пожертвований, предоставляемых негосударственными организациями получателям средств бюджетов муниципальных районов</t>
  </si>
  <si>
    <t>Приложение 1</t>
  </si>
  <si>
    <t xml:space="preserve">                от 22.07.2021 №818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</si>
</sst>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0.0"/>
    <numFmt numFmtId="165" formatCode="_(* #,##0.00_);_(* \(#,##0.00\);_(* &quot;-&quot;??_);_(@_)"/>
    <numFmt numFmtId="166" formatCode="#,##0.0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3.5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4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5" fontId="3" fillId="0" borderId="0" xfId="1" applyNumberFormat="1" applyFont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165" fontId="3" fillId="0" borderId="1" xfId="1" applyNumberFormat="1" applyFont="1" applyBorder="1" applyAlignment="1">
      <alignment horizontal="center" vertical="center" wrapText="1"/>
    </xf>
    <xf numFmtId="0" fontId="6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7" fillId="0" borderId="0" xfId="0" applyFont="1"/>
    <xf numFmtId="0" fontId="5" fillId="0" borderId="0" xfId="0" applyFont="1"/>
    <xf numFmtId="164" fontId="5" fillId="0" borderId="0" xfId="0" applyNumberFormat="1" applyFont="1"/>
    <xf numFmtId="0" fontId="5" fillId="0" borderId="0" xfId="0" applyFont="1" applyFill="1"/>
    <xf numFmtId="166" fontId="6" fillId="0" borderId="1" xfId="0" applyNumberFormat="1" applyFont="1" applyFill="1" applyBorder="1"/>
    <xf numFmtId="0" fontId="9" fillId="0" borderId="0" xfId="0" applyFont="1"/>
    <xf numFmtId="0" fontId="10" fillId="0" borderId="1" xfId="0" applyFont="1" applyFill="1" applyBorder="1" applyAlignment="1">
      <alignment horizontal="center" vertical="center" wrapText="1"/>
    </xf>
    <xf numFmtId="0" fontId="11" fillId="0" borderId="0" xfId="0" applyFont="1"/>
    <xf numFmtId="49" fontId="6" fillId="0" borderId="3" xfId="0" applyNumberFormat="1" applyFont="1" applyFill="1" applyBorder="1" applyAlignment="1">
      <alignment horizontal="justify" vertical="top" wrapText="1"/>
    </xf>
    <xf numFmtId="49" fontId="6" fillId="0" borderId="0" xfId="0" applyNumberFormat="1" applyFont="1" applyFill="1" applyAlignment="1">
      <alignment horizontal="justify" vertical="top" wrapText="1"/>
    </xf>
    <xf numFmtId="166" fontId="3" fillId="0" borderId="1" xfId="0" applyNumberFormat="1" applyFont="1" applyFill="1" applyBorder="1"/>
    <xf numFmtId="0" fontId="6" fillId="0" borderId="0" xfId="0" applyFont="1" applyFill="1" applyAlignment="1">
      <alignment horizontal="justify" vertical="top" wrapText="1"/>
    </xf>
    <xf numFmtId="0" fontId="6" fillId="0" borderId="1" xfId="0" applyFont="1" applyFill="1" applyBorder="1" applyAlignment="1">
      <alignment horizontal="justify" vertical="top" wrapText="1"/>
    </xf>
    <xf numFmtId="166" fontId="10" fillId="0" borderId="1" xfId="0" applyNumberFormat="1" applyFont="1" applyFill="1" applyBorder="1"/>
    <xf numFmtId="0" fontId="3" fillId="0" borderId="2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justify" vertical="top" wrapText="1"/>
    </xf>
    <xf numFmtId="0" fontId="1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top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righ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6"/>
  <sheetViews>
    <sheetView tabSelected="1" zoomScale="80" zoomScaleNormal="80" workbookViewId="0">
      <selection activeCell="F10" sqref="F10"/>
    </sheetView>
  </sheetViews>
  <sheetFormatPr defaultRowHeight="18.75"/>
  <cols>
    <col min="1" max="1" width="33.28515625" customWidth="1"/>
    <col min="2" max="2" width="91.28515625" customWidth="1"/>
    <col min="3" max="3" width="19.5703125" style="8" customWidth="1"/>
    <col min="4" max="4" width="17.5703125" style="8" customWidth="1"/>
  </cols>
  <sheetData>
    <row r="1" spans="1:4">
      <c r="D1" s="8" t="s">
        <v>99</v>
      </c>
    </row>
    <row r="2" spans="1:4" ht="18">
      <c r="A2" s="35" t="s">
        <v>0</v>
      </c>
      <c r="B2" s="36"/>
      <c r="C2" s="36"/>
      <c r="D2" s="36"/>
    </row>
    <row r="3" spans="1:4" ht="18">
      <c r="A3" s="35" t="s">
        <v>1</v>
      </c>
      <c r="B3" s="36"/>
      <c r="C3" s="36"/>
      <c r="D3" s="36"/>
    </row>
    <row r="4" spans="1:4" ht="18">
      <c r="A4" s="35" t="s">
        <v>2</v>
      </c>
      <c r="B4" s="36"/>
      <c r="C4" s="36"/>
      <c r="D4" s="36"/>
    </row>
    <row r="5" spans="1:4" ht="18">
      <c r="A5" s="35" t="s">
        <v>3</v>
      </c>
      <c r="B5" s="36"/>
      <c r="C5" s="36"/>
      <c r="D5" s="36"/>
    </row>
    <row r="6" spans="1:4" ht="18">
      <c r="A6" s="35" t="s">
        <v>100</v>
      </c>
      <c r="B6" s="37"/>
      <c r="C6" s="37"/>
      <c r="D6" s="37"/>
    </row>
    <row r="7" spans="1:4">
      <c r="A7" s="35"/>
      <c r="B7" s="36"/>
      <c r="C7" s="36"/>
      <c r="D7" s="36"/>
    </row>
    <row r="8" spans="1:4" ht="24.6" customHeight="1">
      <c r="A8" s="32" t="s">
        <v>96</v>
      </c>
      <c r="B8" s="33"/>
      <c r="C8" s="33"/>
      <c r="D8" s="34"/>
    </row>
    <row r="9" spans="1:4">
      <c r="A9" s="1"/>
      <c r="B9" s="2"/>
      <c r="C9" s="5"/>
      <c r="D9" s="6" t="s">
        <v>4</v>
      </c>
    </row>
    <row r="10" spans="1:4" s="11" customFormat="1" ht="26.45" customHeight="1">
      <c r="A10" s="9" t="s">
        <v>5</v>
      </c>
      <c r="B10" s="10" t="s">
        <v>6</v>
      </c>
      <c r="C10" s="7" t="s">
        <v>79</v>
      </c>
      <c r="D10" s="4" t="s">
        <v>80</v>
      </c>
    </row>
    <row r="11" spans="1:4" s="12" customFormat="1" ht="20.45" customHeight="1">
      <c r="A11" s="3" t="s">
        <v>7</v>
      </c>
      <c r="B11" s="19" t="s">
        <v>8</v>
      </c>
      <c r="C11" s="15">
        <v>355978</v>
      </c>
      <c r="D11" s="15">
        <v>182390.15768</v>
      </c>
    </row>
    <row r="12" spans="1:4" s="12" customFormat="1">
      <c r="A12" s="3" t="s">
        <v>9</v>
      </c>
      <c r="B12" s="19" t="s">
        <v>10</v>
      </c>
      <c r="C12" s="15">
        <f>C13+C46+C49+C51+C54</f>
        <v>744526.1</v>
      </c>
      <c r="D12" s="15">
        <f>D13+D46+D49+D51+D54</f>
        <v>360730.65675000002</v>
      </c>
    </row>
    <row r="13" spans="1:4" s="12" customFormat="1" ht="37.5">
      <c r="A13" s="3" t="s">
        <v>11</v>
      </c>
      <c r="B13" s="19" t="s">
        <v>12</v>
      </c>
      <c r="C13" s="15">
        <f>C14+C17+C34+C41</f>
        <v>724364.29999999993</v>
      </c>
      <c r="D13" s="15">
        <f>D14+D17+D34+D41</f>
        <v>340612.57357000001</v>
      </c>
    </row>
    <row r="14" spans="1:4" s="12" customFormat="1">
      <c r="A14" s="3" t="s">
        <v>13</v>
      </c>
      <c r="B14" s="19" t="s">
        <v>14</v>
      </c>
      <c r="C14" s="15">
        <f>C15+C16</f>
        <v>70711.5</v>
      </c>
      <c r="D14" s="15">
        <f>D15+D16</f>
        <v>31050.7</v>
      </c>
    </row>
    <row r="15" spans="1:4" s="16" customFormat="1" ht="37.5">
      <c r="A15" s="3" t="s">
        <v>15</v>
      </c>
      <c r="B15" s="19" t="s">
        <v>16</v>
      </c>
      <c r="C15" s="21">
        <v>9710.5</v>
      </c>
      <c r="D15" s="21">
        <v>110.5</v>
      </c>
    </row>
    <row r="16" spans="1:4" ht="56.25">
      <c r="A16" s="3" t="s">
        <v>17</v>
      </c>
      <c r="B16" s="19" t="s">
        <v>18</v>
      </c>
      <c r="C16" s="15">
        <v>61001</v>
      </c>
      <c r="D16" s="15">
        <v>30940.2</v>
      </c>
    </row>
    <row r="17" spans="1:7" s="12" customFormat="1" ht="37.5">
      <c r="A17" s="3" t="s">
        <v>19</v>
      </c>
      <c r="B17" s="19" t="s">
        <v>20</v>
      </c>
      <c r="C17" s="15">
        <f>C18+C19+C20+C21+C22+C23+C24+C25+C27+C28+C29+C30+C31+C32+C33+C26</f>
        <v>290949.49999999994</v>
      </c>
      <c r="D17" s="15">
        <f>D18+D19+D20+D21+D22+D23+D24+D25+D27+D28+D29+D30+D31+D32+D33+D26</f>
        <v>102827.46067999999</v>
      </c>
      <c r="G17" s="13"/>
    </row>
    <row r="18" spans="1:7" ht="93.75">
      <c r="A18" s="3" t="s">
        <v>21</v>
      </c>
      <c r="B18" s="22" t="s">
        <v>22</v>
      </c>
      <c r="C18" s="15">
        <v>25528.9</v>
      </c>
      <c r="D18" s="15">
        <v>0</v>
      </c>
    </row>
    <row r="19" spans="1:7" ht="112.5">
      <c r="A19" s="3" t="s">
        <v>23</v>
      </c>
      <c r="B19" s="23" t="s">
        <v>24</v>
      </c>
      <c r="C19" s="15">
        <v>32628.1</v>
      </c>
      <c r="D19" s="15">
        <v>0</v>
      </c>
    </row>
    <row r="20" spans="1:7" ht="37.5">
      <c r="A20" s="3" t="s">
        <v>25</v>
      </c>
      <c r="B20" s="19" t="s">
        <v>26</v>
      </c>
      <c r="C20" s="15">
        <v>5295.9</v>
      </c>
      <c r="D20" s="15">
        <v>0</v>
      </c>
    </row>
    <row r="21" spans="1:7" s="16" customFormat="1" ht="56.25" hidden="1">
      <c r="A21" s="17" t="s">
        <v>27</v>
      </c>
      <c r="B21" s="19" t="s">
        <v>28</v>
      </c>
      <c r="C21" s="24"/>
      <c r="D21" s="24"/>
    </row>
    <row r="22" spans="1:7" ht="56.25">
      <c r="A22" s="3" t="s">
        <v>29</v>
      </c>
      <c r="B22" s="19" t="s">
        <v>30</v>
      </c>
      <c r="C22" s="15">
        <v>3137.5</v>
      </c>
      <c r="D22" s="15">
        <v>0</v>
      </c>
    </row>
    <row r="23" spans="1:7" ht="56.25" hidden="1">
      <c r="A23" s="3" t="s">
        <v>31</v>
      </c>
      <c r="B23" s="19" t="s">
        <v>32</v>
      </c>
      <c r="C23" s="15"/>
      <c r="D23" s="15"/>
    </row>
    <row r="24" spans="1:7" ht="37.5" hidden="1">
      <c r="A24" s="3" t="s">
        <v>33</v>
      </c>
      <c r="B24" s="20" t="s">
        <v>34</v>
      </c>
      <c r="C24" s="15"/>
      <c r="D24" s="15"/>
    </row>
    <row r="25" spans="1:7" ht="56.25">
      <c r="A25" s="3" t="s">
        <v>35</v>
      </c>
      <c r="B25" s="19" t="s">
        <v>36</v>
      </c>
      <c r="C25" s="15">
        <v>15123.9</v>
      </c>
      <c r="D25" s="15">
        <v>7194.2583999999997</v>
      </c>
    </row>
    <row r="26" spans="1:7" ht="56.25">
      <c r="A26" s="3" t="s">
        <v>88</v>
      </c>
      <c r="B26" s="20" t="s">
        <v>93</v>
      </c>
      <c r="C26" s="15">
        <v>166.8</v>
      </c>
      <c r="D26" s="15">
        <v>166.815</v>
      </c>
    </row>
    <row r="27" spans="1:7" ht="37.5" hidden="1">
      <c r="A27" s="3" t="s">
        <v>37</v>
      </c>
      <c r="B27" s="19" t="s">
        <v>38</v>
      </c>
      <c r="C27" s="15"/>
      <c r="D27" s="15"/>
    </row>
    <row r="28" spans="1:7" ht="37.5" hidden="1">
      <c r="A28" s="3" t="s">
        <v>39</v>
      </c>
      <c r="B28" s="19" t="s">
        <v>40</v>
      </c>
      <c r="C28" s="15"/>
      <c r="D28" s="15"/>
    </row>
    <row r="29" spans="1:7" hidden="1">
      <c r="A29" s="3" t="s">
        <v>41</v>
      </c>
      <c r="B29" s="20" t="s">
        <v>42</v>
      </c>
      <c r="C29" s="15"/>
      <c r="D29" s="15"/>
    </row>
    <row r="30" spans="1:7" ht="37.5">
      <c r="A30" s="3" t="s">
        <v>43</v>
      </c>
      <c r="B30" s="19" t="s">
        <v>44</v>
      </c>
      <c r="C30" s="15">
        <v>3827.4</v>
      </c>
      <c r="D30" s="15">
        <v>0</v>
      </c>
    </row>
    <row r="31" spans="1:7" ht="37.5" hidden="1">
      <c r="A31" s="3" t="s">
        <v>45</v>
      </c>
      <c r="B31" s="19" t="s">
        <v>26</v>
      </c>
      <c r="C31" s="15"/>
      <c r="D31" s="15"/>
    </row>
    <row r="32" spans="1:7" ht="112.5">
      <c r="A32" s="3" t="s">
        <v>46</v>
      </c>
      <c r="B32" s="22" t="s">
        <v>47</v>
      </c>
      <c r="C32" s="15">
        <v>89935.1</v>
      </c>
      <c r="D32" s="15">
        <v>40391.566189999998</v>
      </c>
    </row>
    <row r="33" spans="1:4">
      <c r="A33" s="3" t="s">
        <v>48</v>
      </c>
      <c r="B33" s="19" t="s">
        <v>49</v>
      </c>
      <c r="C33" s="15">
        <v>115305.9</v>
      </c>
      <c r="D33" s="15">
        <v>55074.821089999998</v>
      </c>
    </row>
    <row r="34" spans="1:4" s="14" customFormat="1">
      <c r="A34" s="3" t="s">
        <v>50</v>
      </c>
      <c r="B34" s="19" t="s">
        <v>51</v>
      </c>
      <c r="C34" s="15">
        <f>C37+C38+C40+C35+C36+C39</f>
        <v>347430.39999999997</v>
      </c>
      <c r="D34" s="15">
        <f>D37+D38+D40+D35+D36+D39</f>
        <v>199158.56316000002</v>
      </c>
    </row>
    <row r="35" spans="1:4" s="14" customFormat="1" ht="37.5">
      <c r="A35" s="3" t="s">
        <v>83</v>
      </c>
      <c r="B35" s="19" t="s">
        <v>84</v>
      </c>
      <c r="C35" s="15">
        <v>15811.5</v>
      </c>
      <c r="D35" s="15">
        <v>0</v>
      </c>
    </row>
    <row r="36" spans="1:4" s="14" customFormat="1" ht="56.25">
      <c r="A36" s="3" t="s">
        <v>90</v>
      </c>
      <c r="B36" s="20" t="s">
        <v>91</v>
      </c>
      <c r="C36" s="15">
        <v>0</v>
      </c>
      <c r="D36" s="15">
        <v>9910.5830000000005</v>
      </c>
    </row>
    <row r="37" spans="1:4" ht="37.5">
      <c r="A37" s="3" t="s">
        <v>52</v>
      </c>
      <c r="B37" s="19" t="s">
        <v>53</v>
      </c>
      <c r="C37" s="15">
        <v>328731.3</v>
      </c>
      <c r="D37" s="15">
        <v>188063.23216000001</v>
      </c>
    </row>
    <row r="38" spans="1:4" ht="75">
      <c r="A38" s="25" t="s">
        <v>54</v>
      </c>
      <c r="B38" s="26" t="s">
        <v>55</v>
      </c>
      <c r="C38" s="15">
        <v>10.1</v>
      </c>
      <c r="D38" s="15">
        <v>0</v>
      </c>
    </row>
    <row r="39" spans="1:4" ht="37.5">
      <c r="A39" s="25" t="s">
        <v>89</v>
      </c>
      <c r="B39" s="20" t="s">
        <v>92</v>
      </c>
      <c r="C39" s="15">
        <v>460.7</v>
      </c>
      <c r="D39" s="15">
        <v>0</v>
      </c>
    </row>
    <row r="40" spans="1:4">
      <c r="A40" s="3" t="s">
        <v>56</v>
      </c>
      <c r="B40" s="19" t="s">
        <v>57</v>
      </c>
      <c r="C40" s="15">
        <v>2416.8000000000002</v>
      </c>
      <c r="D40" s="15">
        <v>1184.748</v>
      </c>
    </row>
    <row r="41" spans="1:4" s="14" customFormat="1">
      <c r="A41" s="3" t="s">
        <v>58</v>
      </c>
      <c r="B41" s="19" t="s">
        <v>59</v>
      </c>
      <c r="C41" s="15">
        <f>C43+C44+C45</f>
        <v>15272.9</v>
      </c>
      <c r="D41" s="15">
        <f>D43+D44+D45</f>
        <v>7575.8497299999999</v>
      </c>
    </row>
    <row r="42" spans="1:4" s="14" customFormat="1" hidden="1">
      <c r="A42" s="3" t="s">
        <v>82</v>
      </c>
      <c r="B42" s="19"/>
      <c r="C42" s="15"/>
      <c r="D42" s="15"/>
    </row>
    <row r="43" spans="1:4" ht="75">
      <c r="A43" s="3" t="s">
        <v>60</v>
      </c>
      <c r="B43" s="19" t="s">
        <v>61</v>
      </c>
      <c r="C43" s="15">
        <v>14880.8</v>
      </c>
      <c r="D43" s="15">
        <v>7235.8497299999999</v>
      </c>
    </row>
    <row r="44" spans="1:4" s="18" customFormat="1" ht="37.5">
      <c r="A44" s="3" t="s">
        <v>85</v>
      </c>
      <c r="B44" s="19" t="s">
        <v>86</v>
      </c>
      <c r="C44" s="21">
        <v>52.1</v>
      </c>
      <c r="D44" s="21">
        <v>0</v>
      </c>
    </row>
    <row r="45" spans="1:4" ht="37.5">
      <c r="A45" s="3" t="s">
        <v>62</v>
      </c>
      <c r="B45" s="19" t="s">
        <v>63</v>
      </c>
      <c r="C45" s="15">
        <v>340</v>
      </c>
      <c r="D45" s="15">
        <v>340</v>
      </c>
    </row>
    <row r="46" spans="1:4" s="14" customFormat="1">
      <c r="A46" s="27" t="s">
        <v>64</v>
      </c>
      <c r="B46" s="26" t="s">
        <v>65</v>
      </c>
      <c r="C46" s="15">
        <f>C47</f>
        <v>20000</v>
      </c>
      <c r="D46" s="15">
        <f>D47+D48</f>
        <v>20000</v>
      </c>
    </row>
    <row r="47" spans="1:4" ht="58.15" customHeight="1">
      <c r="A47" s="28" t="s">
        <v>97</v>
      </c>
      <c r="B47" s="20" t="s">
        <v>98</v>
      </c>
      <c r="C47" s="15">
        <v>20000</v>
      </c>
      <c r="D47" s="15">
        <v>0</v>
      </c>
    </row>
    <row r="48" spans="1:4" ht="39.6" customHeight="1">
      <c r="A48" s="28" t="s">
        <v>66</v>
      </c>
      <c r="B48" s="19" t="s">
        <v>67</v>
      </c>
      <c r="C48" s="15">
        <v>0</v>
      </c>
      <c r="D48" s="15">
        <v>20000</v>
      </c>
    </row>
    <row r="49" spans="1:4" s="14" customFormat="1" ht="23.45" customHeight="1">
      <c r="A49" s="29" t="s">
        <v>68</v>
      </c>
      <c r="B49" s="19" t="s">
        <v>69</v>
      </c>
      <c r="C49" s="15">
        <f>C50</f>
        <v>161.80000000000001</v>
      </c>
      <c r="D49" s="15">
        <f>D50</f>
        <v>11.75</v>
      </c>
    </row>
    <row r="50" spans="1:4" ht="29.45" customHeight="1">
      <c r="A50" s="29" t="s">
        <v>87</v>
      </c>
      <c r="B50" s="19" t="s">
        <v>70</v>
      </c>
      <c r="C50" s="15">
        <v>161.80000000000001</v>
      </c>
      <c r="D50" s="15">
        <v>11.75</v>
      </c>
    </row>
    <row r="51" spans="1:4" s="14" customFormat="1" ht="56.25">
      <c r="A51" s="29" t="s">
        <v>71</v>
      </c>
      <c r="B51" s="20" t="s">
        <v>72</v>
      </c>
      <c r="C51" s="15">
        <f>C52+C53</f>
        <v>0</v>
      </c>
      <c r="D51" s="15">
        <f>D52+D53</f>
        <v>711.52395000000001</v>
      </c>
    </row>
    <row r="52" spans="1:4" ht="37.5">
      <c r="A52" s="29" t="s">
        <v>73</v>
      </c>
      <c r="B52" s="19" t="s">
        <v>74</v>
      </c>
      <c r="C52" s="15">
        <v>0</v>
      </c>
      <c r="D52" s="15">
        <v>711.52395000000001</v>
      </c>
    </row>
    <row r="53" spans="1:4" ht="56.25" hidden="1">
      <c r="A53" s="29" t="s">
        <v>75</v>
      </c>
      <c r="B53" s="19" t="s">
        <v>76</v>
      </c>
      <c r="C53" s="15">
        <v>0</v>
      </c>
      <c r="D53" s="15">
        <v>0</v>
      </c>
    </row>
    <row r="54" spans="1:4" s="14" customFormat="1" ht="37.5">
      <c r="A54" s="29" t="s">
        <v>77</v>
      </c>
      <c r="B54" s="20" t="s">
        <v>78</v>
      </c>
      <c r="C54" s="15">
        <f>C55</f>
        <v>0</v>
      </c>
      <c r="D54" s="15">
        <f>D55</f>
        <v>-605.19077000000004</v>
      </c>
    </row>
    <row r="55" spans="1:4" ht="75">
      <c r="A55" s="29" t="s">
        <v>94</v>
      </c>
      <c r="B55" s="26" t="s">
        <v>95</v>
      </c>
      <c r="C55" s="15">
        <v>0</v>
      </c>
      <c r="D55" s="15">
        <v>-605.19077000000004</v>
      </c>
    </row>
    <row r="56" spans="1:4" s="12" customFormat="1">
      <c r="A56" s="30" t="s">
        <v>81</v>
      </c>
      <c r="B56" s="31"/>
      <c r="C56" s="15">
        <f>C11+C12</f>
        <v>1100504.1000000001</v>
      </c>
      <c r="D56" s="15">
        <f>D11+D12</f>
        <v>543120.81443000003</v>
      </c>
    </row>
  </sheetData>
  <mergeCells count="7">
    <mergeCell ref="A8:D8"/>
    <mergeCell ref="A2:D2"/>
    <mergeCell ref="A3:D3"/>
    <mergeCell ref="A4:D4"/>
    <mergeCell ref="A5:D5"/>
    <mergeCell ref="A6:D6"/>
    <mergeCell ref="A7:D7"/>
  </mergeCells>
  <pageMargins left="0.70866141732283472" right="0.70866141732283472" top="0.74803149606299213" bottom="0.74803149606299213" header="0.31496062992125984" footer="0.31496062992125984"/>
  <pageSetup paperSize="9" scale="5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kab29-1</dc:creator>
  <cp:lastModifiedBy>Zaika</cp:lastModifiedBy>
  <cp:lastPrinted>2021-07-19T11:31:07Z</cp:lastPrinted>
  <dcterms:created xsi:type="dcterms:W3CDTF">2020-07-21T13:42:17Z</dcterms:created>
  <dcterms:modified xsi:type="dcterms:W3CDTF">2021-07-30T07:50:17Z</dcterms:modified>
</cp:coreProperties>
</file>