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7" windowWidth="22783" windowHeight="11876"/>
  </bookViews>
  <sheets>
    <sheet name="РАЗДЕЛ, ПОДРАЗДЕЛ 2020-21-22" sheetId="2" r:id="rId1"/>
  </sheets>
  <calcPr calcId="125725"/>
</workbook>
</file>

<file path=xl/calcChain.xml><?xml version="1.0" encoding="utf-8"?>
<calcChain xmlns="http://schemas.openxmlformats.org/spreadsheetml/2006/main">
  <c r="F78" i="2"/>
  <c r="F53"/>
  <c r="F24"/>
  <c r="F38"/>
  <c r="G65"/>
  <c r="H65"/>
  <c r="F65"/>
  <c r="G61"/>
  <c r="H61"/>
  <c r="F61"/>
  <c r="G57"/>
  <c r="H57"/>
  <c r="F57"/>
  <c r="G54"/>
  <c r="H54"/>
  <c r="F54"/>
  <c r="G49"/>
  <c r="H49"/>
  <c r="G43"/>
  <c r="H43"/>
  <c r="F43"/>
  <c r="G41"/>
  <c r="H41"/>
  <c r="F41"/>
  <c r="G34"/>
  <c r="H34"/>
  <c r="F34"/>
  <c r="G27"/>
  <c r="H27"/>
  <c r="F27"/>
  <c r="G24"/>
  <c r="H24"/>
  <c r="G14"/>
  <c r="H14"/>
  <c r="F14"/>
  <c r="G31"/>
  <c r="G78" s="1"/>
  <c r="H31"/>
  <c r="H78" s="1"/>
  <c r="F31"/>
  <c r="H70"/>
  <c r="H77" s="1"/>
  <c r="G70"/>
  <c r="G77" s="1"/>
  <c r="F37"/>
  <c r="F51"/>
  <c r="F70"/>
  <c r="F77" s="1"/>
  <c r="H68"/>
  <c r="H76" s="1"/>
  <c r="G68"/>
  <c r="G76" s="1"/>
  <c r="F68"/>
  <c r="F76" s="1"/>
  <c r="F49" l="1"/>
  <c r="F72" s="1"/>
  <c r="F74" s="1"/>
  <c r="F75"/>
  <c r="H51"/>
  <c r="H75"/>
  <c r="G75"/>
  <c r="G51"/>
  <c r="G72"/>
  <c r="G74" s="1"/>
  <c r="H72" l="1"/>
  <c r="H74" s="1"/>
</calcChain>
</file>

<file path=xl/sharedStrings.xml><?xml version="1.0" encoding="utf-8"?>
<sst xmlns="http://schemas.openxmlformats.org/spreadsheetml/2006/main" count="83" uniqueCount="77">
  <si>
    <t xml:space="preserve"> 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</si>
  <si>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</si>
  <si>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</si>
  <si>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</si>
  <si>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</si>
  <si>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</si>
  <si>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</si>
  <si>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</si>
  <si>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</si>
  <si>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</si>
  <si>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</si>
  <si>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</si>
  <si>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</si>
  <si>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</si>
  <si>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</si>
  <si>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</si>
  <si>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</si>
  <si>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</si>
  <si>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</si>
  <si>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</si>
  <si>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</si>
  <si>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</si>
  <si>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</si>
  <si>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</si>
  <si>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</si>
  <si>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</si>
  <si>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</si>
  <si>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</si>
  <si>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</si>
  <si>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</si>
  <si>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</si>
  <si>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</si>
  <si>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</si>
  <si>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</si>
  <si>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</si>
  <si>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</si>
  <si>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</si>
  <si>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</si>
  <si>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</si>
  <si>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</si>
  <si>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</si>
  <si>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</si>
  <si>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</si>
  <si>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</si>
  <si>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</si>
  <si>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</si>
  <si>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</si>
  <si>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</si>
  <si>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 показателя</t>
  </si>
  <si>
    <t xml:space="preserve">РАСПРЕДЕЛЕНИЕ БЮДЖЕТНЫХ АССИГНОВАНИЙ ПО РАЗДЕЛАМ, ПОДРАЗДЕЛАМ КЛАССИФИКАЦИИ </t>
  </si>
  <si>
    <t>(тыс. рублей)</t>
  </si>
  <si>
    <t>2021 год</t>
  </si>
  <si>
    <t>2022 год</t>
  </si>
  <si>
    <t>Условно-утверждаемые расходы</t>
  </si>
  <si>
    <t>ИТОГО РАСХОДОВ:</t>
  </si>
  <si>
    <t>ВСЕГО РАСХОДОВ:</t>
  </si>
  <si>
    <t>из них:                                                                                   Межбюджетные трансферты</t>
  </si>
  <si>
    <t>Иные межбюджетные трансферты на решение вопросов местного значения</t>
  </si>
  <si>
    <t>Дотации на выравнивание бюджетной обеспеченности поселений</t>
  </si>
  <si>
    <t>Дотации на выравнивание бюджетной обеспеченности поселений района</t>
  </si>
  <si>
    <t>Дотации на поддержку мер по обеспечению сбалансированности бюджетов поселений, входящих в состав  района</t>
  </si>
  <si>
    <t>Иные межбюджетные трансферты бюджетам поселений района</t>
  </si>
  <si>
    <t>Другие вопросы в области физической культуры и спорта</t>
  </si>
  <si>
    <t>11</t>
  </si>
  <si>
    <t>05</t>
  </si>
  <si>
    <t>из них:  Межбюджетные трансферты</t>
  </si>
  <si>
    <t>из них: Межбюджетные трансферты</t>
  </si>
  <si>
    <t>из них:   Межбюджетные трансферты</t>
  </si>
  <si>
    <t xml:space="preserve"> к решению Представительного Собрания  «О  районном бюджете  на 2021 год и плановый период 2022 и 2023 годов»</t>
  </si>
  <si>
    <t>РАСХОДОВ БЮДЖЕТОВ НА 2021 ГОД И ПЛАНОВЫЙ ПЕРИОД 2022 И 2023 ГОДОВ</t>
  </si>
  <si>
    <t>2023 год</t>
  </si>
  <si>
    <t>Гражданская оборона</t>
  </si>
  <si>
    <t xml:space="preserve">Приложение 2 </t>
  </si>
  <si>
    <t xml:space="preserve"> к решению Представительного Собрания </t>
  </si>
  <si>
    <t>от  01.03.2021 года № 411</t>
  </si>
  <si>
    <t>"Приложение 5</t>
  </si>
  <si>
    <t>"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</si>
</sst>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"/>
    <numFmt numFmtId="166" formatCode="0000"/>
    <numFmt numFmtId="167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72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1" fillId="0" borderId="0" xfId="1"/>
    <xf numFmtId="167" fontId="9" fillId="2" borderId="3" xfId="2" applyNumberFormat="1" applyFont="1" applyFill="1" applyBorder="1" applyAlignment="1">
      <alignment horizontal="center"/>
    </xf>
    <xf numFmtId="49" fontId="9" fillId="2" borderId="3" xfId="2" applyNumberFormat="1" applyFont="1" applyFill="1" applyBorder="1" applyAlignment="1">
      <alignment horizontal="center" wrapText="1"/>
    </xf>
    <xf numFmtId="0" fontId="7" fillId="0" borderId="0" xfId="1" applyNumberFormat="1" applyFont="1" applyFill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164" fontId="7" fillId="0" borderId="3" xfId="1" applyNumberFormat="1" applyFont="1" applyFill="1" applyBorder="1" applyAlignment="1" applyProtection="1">
      <protection hidden="1"/>
    </xf>
    <xf numFmtId="0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2" borderId="3" xfId="2" applyNumberFormat="1" applyFont="1" applyFill="1" applyBorder="1" applyAlignment="1">
      <alignment horizontal="center"/>
    </xf>
    <xf numFmtId="167" fontId="7" fillId="0" borderId="3" xfId="1" applyNumberFormat="1" applyFont="1" applyFill="1" applyBorder="1" applyAlignment="1" applyProtection="1">
      <alignment wrapText="1"/>
      <protection hidden="1"/>
    </xf>
    <xf numFmtId="167" fontId="5" fillId="0" borderId="3" xfId="1" applyNumberFormat="1" applyFont="1" applyFill="1" applyBorder="1" applyAlignment="1" applyProtection="1">
      <alignment wrapText="1"/>
      <protection hidden="1"/>
    </xf>
    <xf numFmtId="167" fontId="5" fillId="0" borderId="3" xfId="1" applyNumberFormat="1" applyFont="1" applyFill="1" applyBorder="1" applyAlignment="1" applyProtection="1">
      <protection hidden="1"/>
    </xf>
    <xf numFmtId="167" fontId="7" fillId="0" borderId="3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167" fontId="9" fillId="0" borderId="3" xfId="1" applyNumberFormat="1" applyFont="1" applyFill="1" applyBorder="1" applyAlignment="1" applyProtection="1">
      <protection hidden="1"/>
    </xf>
    <xf numFmtId="167" fontId="9" fillId="0" borderId="3" xfId="1" applyNumberFormat="1" applyFont="1" applyFill="1" applyBorder="1" applyAlignment="1" applyProtection="1">
      <alignment wrapText="1"/>
      <protection hidden="1"/>
    </xf>
    <xf numFmtId="0" fontId="1" fillId="0" borderId="3" xfId="1" applyBorder="1"/>
    <xf numFmtId="0" fontId="12" fillId="0" borderId="0" xfId="1" applyFont="1" applyFill="1" applyProtection="1">
      <protection hidden="1"/>
    </xf>
    <xf numFmtId="0" fontId="12" fillId="0" borderId="3" xfId="1" applyFont="1" applyFill="1" applyBorder="1" applyProtection="1">
      <protection hidden="1"/>
    </xf>
    <xf numFmtId="0" fontId="6" fillId="0" borderId="0" xfId="1" applyFont="1"/>
    <xf numFmtId="167" fontId="9" fillId="0" borderId="3" xfId="1" applyNumberFormat="1" applyFont="1" applyFill="1" applyBorder="1" applyProtection="1">
      <protection hidden="1"/>
    </xf>
    <xf numFmtId="167" fontId="9" fillId="2" borderId="3" xfId="2" applyNumberFormat="1" applyFont="1" applyFill="1" applyBorder="1" applyAlignment="1">
      <alignment horizontal="right" wrapText="1"/>
    </xf>
    <xf numFmtId="0" fontId="10" fillId="0" borderId="0" xfId="1" applyFont="1" applyFill="1" applyProtection="1">
      <protection hidden="1"/>
    </xf>
    <xf numFmtId="0" fontId="10" fillId="0" borderId="3" xfId="1" applyFont="1" applyFill="1" applyBorder="1" applyProtection="1">
      <protection hidden="1"/>
    </xf>
    <xf numFmtId="167" fontId="10" fillId="0" borderId="3" xfId="1" applyNumberFormat="1" applyFont="1" applyFill="1" applyBorder="1" applyProtection="1">
      <protection hidden="1"/>
    </xf>
    <xf numFmtId="0" fontId="13" fillId="0" borderId="0" xfId="1" applyFont="1"/>
    <xf numFmtId="49" fontId="5" fillId="2" borderId="3" xfId="2" applyNumberFormat="1" applyFont="1" applyFill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Alignment="1">
      <alignment horizontal="center"/>
    </xf>
    <xf numFmtId="164" fontId="5" fillId="2" borderId="3" xfId="1" applyNumberFormat="1" applyFont="1" applyFill="1" applyBorder="1" applyAlignment="1" applyProtection="1">
      <alignment wrapText="1"/>
      <protection hidden="1"/>
    </xf>
    <xf numFmtId="164" fontId="5" fillId="2" borderId="4" xfId="1" applyNumberFormat="1" applyFont="1" applyFill="1" applyBorder="1" applyAlignment="1" applyProtection="1">
      <alignment wrapText="1"/>
      <protection hidden="1"/>
    </xf>
    <xf numFmtId="164" fontId="5" fillId="0" borderId="2" xfId="3" applyNumberFormat="1" applyFont="1" applyFill="1" applyBorder="1" applyAlignment="1" applyProtection="1">
      <alignment wrapText="1"/>
      <protection hidden="1"/>
    </xf>
    <xf numFmtId="0" fontId="5" fillId="2" borderId="3" xfId="1" applyNumberFormat="1" applyFont="1" applyFill="1" applyBorder="1" applyAlignment="1" applyProtection="1">
      <protection hidden="1"/>
    </xf>
    <xf numFmtId="167" fontId="14" fillId="0" borderId="3" xfId="1" applyNumberFormat="1" applyFont="1" applyBorder="1"/>
    <xf numFmtId="164" fontId="7" fillId="2" borderId="3" xfId="1" applyNumberFormat="1" applyFont="1" applyFill="1" applyBorder="1" applyAlignment="1" applyProtection="1">
      <alignment wrapText="1"/>
      <protection hidden="1"/>
    </xf>
    <xf numFmtId="164" fontId="7" fillId="2" borderId="5" xfId="1" applyNumberFormat="1" applyFont="1" applyFill="1" applyBorder="1" applyAlignment="1" applyProtection="1">
      <alignment wrapText="1"/>
      <protection hidden="1"/>
    </xf>
    <xf numFmtId="0" fontId="15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66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5" fillId="0" borderId="3" xfId="1" applyNumberFormat="1" applyFont="1" applyFill="1" applyBorder="1" applyAlignment="1" applyProtection="1">
      <alignment horizontal="left" vertical="top" wrapText="1"/>
      <protection hidden="1"/>
    </xf>
    <xf numFmtId="0" fontId="8" fillId="0" borderId="0" xfId="1" applyNumberFormat="1" applyFont="1" applyFill="1" applyAlignment="1" applyProtection="1">
      <alignment horizontal="right" vertical="top" wrapText="1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9" fillId="2" borderId="3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0" fillId="0" borderId="2" xfId="1" applyFont="1" applyFill="1" applyBorder="1" applyAlignment="1" applyProtection="1">
      <alignment horizontal="left"/>
      <protection hidden="1"/>
    </xf>
    <xf numFmtId="0" fontId="10" fillId="0" borderId="1" xfId="1" applyFont="1" applyFill="1" applyBorder="1" applyAlignment="1" applyProtection="1">
      <alignment horizontal="left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Alignment="1">
      <alignment horizontal="right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8"/>
  <sheetViews>
    <sheetView showGridLines="0" tabSelected="1" topLeftCell="A72" workbookViewId="0">
      <selection activeCell="H79" sqref="H79"/>
    </sheetView>
  </sheetViews>
  <sheetFormatPr defaultColWidth="10.42578125" defaultRowHeight="12.85"/>
  <cols>
    <col min="1" max="1" width="1" style="1" customWidth="1"/>
    <col min="2" max="2" width="36.28515625" style="1" customWidth="1"/>
    <col min="3" max="3" width="33.85546875" style="1" customWidth="1"/>
    <col min="4" max="4" width="11.5703125" style="1" customWidth="1"/>
    <col min="5" max="5" width="13.7109375" style="1" customWidth="1"/>
    <col min="6" max="6" width="15.140625" style="1" customWidth="1"/>
    <col min="7" max="7" width="13" style="1" customWidth="1"/>
    <col min="8" max="8" width="15.42578125" style="1" customWidth="1"/>
    <col min="9" max="253" width="10.42578125" style="1" customWidth="1"/>
    <col min="254" max="16384" width="10.42578125" style="1"/>
  </cols>
  <sheetData>
    <row r="1" spans="1:8" s="48" customFormat="1" ht="10.7">
      <c r="E1" s="49"/>
      <c r="F1" s="49"/>
      <c r="G1" s="49"/>
      <c r="H1" s="49" t="s">
        <v>72</v>
      </c>
    </row>
    <row r="2" spans="1:8" s="48" customFormat="1" ht="15.7" customHeight="1">
      <c r="D2" s="51" t="s">
        <v>73</v>
      </c>
      <c r="E2" s="51"/>
      <c r="F2" s="51"/>
      <c r="G2" s="51"/>
      <c r="H2" s="51"/>
    </row>
    <row r="3" spans="1:8" s="50" customFormat="1" ht="15.7" customHeight="1">
      <c r="D3" s="51" t="s">
        <v>74</v>
      </c>
      <c r="E3" s="51"/>
      <c r="F3" s="51"/>
      <c r="G3" s="51"/>
      <c r="H3" s="51"/>
    </row>
    <row r="4" spans="1:8" s="5" customFormat="1">
      <c r="E4" s="40"/>
      <c r="F4" s="40"/>
      <c r="G4" s="40"/>
      <c r="H4" s="40"/>
    </row>
    <row r="5" spans="1:8" s="37" customFormat="1">
      <c r="H5" s="38" t="s">
        <v>75</v>
      </c>
    </row>
    <row r="6" spans="1:8" ht="58.45" customHeight="1">
      <c r="A6" s="4"/>
      <c r="B6" s="3"/>
      <c r="C6" s="3"/>
      <c r="D6" s="58" t="s">
        <v>68</v>
      </c>
      <c r="E6" s="58"/>
      <c r="F6" s="58"/>
      <c r="G6" s="58"/>
      <c r="H6" s="58"/>
    </row>
    <row r="7" spans="1:8" ht="13.2" customHeight="1">
      <c r="A7" s="2"/>
      <c r="B7" s="2"/>
      <c r="C7" s="2"/>
      <c r="D7" s="59"/>
      <c r="E7" s="59"/>
      <c r="F7" s="59"/>
      <c r="G7" s="59"/>
      <c r="H7" s="59"/>
    </row>
    <row r="8" spans="1:8" ht="14.3" customHeight="1">
      <c r="A8" s="62" t="s">
        <v>49</v>
      </c>
      <c r="B8" s="62"/>
      <c r="C8" s="62"/>
      <c r="D8" s="62"/>
      <c r="E8" s="62"/>
      <c r="F8" s="62"/>
      <c r="G8" s="62"/>
      <c r="H8" s="62"/>
    </row>
    <row r="9" spans="1:8" ht="13.55" customHeight="1">
      <c r="A9" s="62" t="s">
        <v>69</v>
      </c>
      <c r="B9" s="62"/>
      <c r="C9" s="62"/>
      <c r="D9" s="62"/>
      <c r="E9" s="62"/>
      <c r="F9" s="62"/>
      <c r="G9" s="62"/>
      <c r="H9" s="62"/>
    </row>
    <row r="10" spans="1:8" ht="14.3" customHeight="1">
      <c r="A10" s="8"/>
      <c r="B10" s="8"/>
      <c r="C10" s="8"/>
      <c r="D10" s="8"/>
      <c r="E10" s="8"/>
      <c r="F10" s="8"/>
      <c r="G10" s="8"/>
      <c r="H10" s="16" t="s">
        <v>50</v>
      </c>
    </row>
    <row r="11" spans="1:8" s="5" customFormat="1" ht="14.3" customHeight="1">
      <c r="A11" s="8"/>
      <c r="B11" s="61" t="s">
        <v>48</v>
      </c>
      <c r="C11" s="61"/>
      <c r="D11" s="61" t="s">
        <v>47</v>
      </c>
      <c r="E11" s="61" t="s">
        <v>46</v>
      </c>
      <c r="F11" s="60" t="s">
        <v>45</v>
      </c>
      <c r="G11" s="60"/>
      <c r="H11" s="60"/>
    </row>
    <row r="12" spans="1:8" ht="31.55" customHeight="1">
      <c r="A12" s="8"/>
      <c r="B12" s="61"/>
      <c r="C12" s="61"/>
      <c r="D12" s="61"/>
      <c r="E12" s="61"/>
      <c r="F12" s="39" t="s">
        <v>51</v>
      </c>
      <c r="G12" s="39" t="s">
        <v>52</v>
      </c>
      <c r="H12" s="39" t="s">
        <v>70</v>
      </c>
    </row>
    <row r="13" spans="1:8" ht="11.25" customHeight="1">
      <c r="A13" s="8"/>
      <c r="B13" s="70">
        <v>1</v>
      </c>
      <c r="C13" s="70"/>
      <c r="D13" s="9">
        <v>2</v>
      </c>
      <c r="E13" s="9">
        <v>3</v>
      </c>
      <c r="F13" s="9">
        <v>4</v>
      </c>
      <c r="G13" s="9">
        <v>5</v>
      </c>
      <c r="H13" s="9">
        <v>6</v>
      </c>
    </row>
    <row r="14" spans="1:8" ht="15" customHeight="1">
      <c r="A14" s="10"/>
      <c r="B14" s="56" t="s">
        <v>44</v>
      </c>
      <c r="C14" s="56"/>
      <c r="D14" s="11">
        <v>1</v>
      </c>
      <c r="E14" s="11">
        <v>0</v>
      </c>
      <c r="F14" s="46">
        <f>F15+F16+F17+F20+F21+F22+F23</f>
        <v>73912.5</v>
      </c>
      <c r="G14" s="46">
        <f t="shared" ref="G14:H14" si="0">G15+G16+G17+G20+G21+G22+G23</f>
        <v>73722.899999999994</v>
      </c>
      <c r="H14" s="46">
        <f t="shared" si="0"/>
        <v>74697.3</v>
      </c>
    </row>
    <row r="15" spans="1:8" ht="48.65" customHeight="1">
      <c r="A15" s="10"/>
      <c r="B15" s="57" t="s">
        <v>43</v>
      </c>
      <c r="C15" s="57"/>
      <c r="D15" s="12">
        <v>1</v>
      </c>
      <c r="E15" s="12">
        <v>2</v>
      </c>
      <c r="F15" s="41">
        <v>1919.6</v>
      </c>
      <c r="G15" s="41">
        <v>1919.6</v>
      </c>
      <c r="H15" s="41">
        <v>1919.6</v>
      </c>
    </row>
    <row r="16" spans="1:8" ht="57.75" customHeight="1">
      <c r="A16" s="10"/>
      <c r="B16" s="57" t="s">
        <v>42</v>
      </c>
      <c r="C16" s="57"/>
      <c r="D16" s="12">
        <v>1</v>
      </c>
      <c r="E16" s="12">
        <v>3</v>
      </c>
      <c r="F16" s="41">
        <v>2604.3000000000002</v>
      </c>
      <c r="G16" s="41">
        <v>2604.3000000000002</v>
      </c>
      <c r="H16" s="41">
        <v>2604.3000000000002</v>
      </c>
    </row>
    <row r="17" spans="1:8" ht="64.2" customHeight="1">
      <c r="A17" s="10"/>
      <c r="B17" s="57" t="s">
        <v>41</v>
      </c>
      <c r="C17" s="57"/>
      <c r="D17" s="12">
        <v>1</v>
      </c>
      <c r="E17" s="12">
        <v>4</v>
      </c>
      <c r="F17" s="41">
        <v>33125.9</v>
      </c>
      <c r="G17" s="41">
        <v>33127.199999999997</v>
      </c>
      <c r="H17" s="41">
        <v>33127.300000000003</v>
      </c>
    </row>
    <row r="18" spans="1:8" s="5" customFormat="1" ht="30.65" customHeight="1">
      <c r="A18" s="10"/>
      <c r="B18" s="52" t="s">
        <v>65</v>
      </c>
      <c r="C18" s="53"/>
      <c r="D18" s="7"/>
      <c r="E18" s="17"/>
      <c r="F18" s="17">
        <v>30</v>
      </c>
      <c r="G18" s="19"/>
      <c r="H18" s="19"/>
    </row>
    <row r="19" spans="1:8" s="5" customFormat="1" ht="44.2" customHeight="1">
      <c r="A19" s="10"/>
      <c r="B19" s="52" t="s">
        <v>57</v>
      </c>
      <c r="C19" s="53"/>
      <c r="D19" s="7"/>
      <c r="E19" s="17"/>
      <c r="F19" s="17">
        <v>30</v>
      </c>
      <c r="G19" s="19"/>
      <c r="H19" s="19"/>
    </row>
    <row r="20" spans="1:8" ht="31.4" customHeight="1">
      <c r="A20" s="10"/>
      <c r="B20" s="57" t="s">
        <v>40</v>
      </c>
      <c r="C20" s="57"/>
      <c r="D20" s="12">
        <v>1</v>
      </c>
      <c r="E20" s="12">
        <v>5</v>
      </c>
      <c r="F20" s="41">
        <v>10.1</v>
      </c>
      <c r="G20" s="41">
        <v>29.9</v>
      </c>
      <c r="H20" s="41">
        <v>4.2</v>
      </c>
    </row>
    <row r="21" spans="1:8" ht="47.8" customHeight="1">
      <c r="A21" s="10"/>
      <c r="B21" s="57" t="s">
        <v>39</v>
      </c>
      <c r="C21" s="57"/>
      <c r="D21" s="12">
        <v>1</v>
      </c>
      <c r="E21" s="12">
        <v>6</v>
      </c>
      <c r="F21" s="41">
        <v>7252.6</v>
      </c>
      <c r="G21" s="41">
        <v>7252.6</v>
      </c>
      <c r="H21" s="41">
        <v>7252.6</v>
      </c>
    </row>
    <row r="22" spans="1:8" ht="18.55" customHeight="1">
      <c r="A22" s="10"/>
      <c r="B22" s="57" t="s">
        <v>38</v>
      </c>
      <c r="C22" s="57"/>
      <c r="D22" s="12">
        <v>1</v>
      </c>
      <c r="E22" s="12">
        <v>11</v>
      </c>
      <c r="F22" s="41">
        <v>3000</v>
      </c>
      <c r="G22" s="41">
        <v>3000</v>
      </c>
      <c r="H22" s="41">
        <v>3000</v>
      </c>
    </row>
    <row r="23" spans="1:8" ht="21.4" customHeight="1">
      <c r="A23" s="10"/>
      <c r="B23" s="57" t="s">
        <v>37</v>
      </c>
      <c r="C23" s="57"/>
      <c r="D23" s="12">
        <v>1</v>
      </c>
      <c r="E23" s="12">
        <v>13</v>
      </c>
      <c r="F23" s="42">
        <v>26000</v>
      </c>
      <c r="G23" s="42">
        <v>25789.3</v>
      </c>
      <c r="H23" s="42">
        <v>26789.3</v>
      </c>
    </row>
    <row r="24" spans="1:8" ht="32.299999999999997" customHeight="1">
      <c r="A24" s="10"/>
      <c r="B24" s="56" t="s">
        <v>36</v>
      </c>
      <c r="C24" s="56"/>
      <c r="D24" s="11">
        <v>3</v>
      </c>
      <c r="E24" s="11">
        <v>0</v>
      </c>
      <c r="F24" s="46">
        <f>F25+F26</f>
        <v>3961.3999999999996</v>
      </c>
      <c r="G24" s="46">
        <f t="shared" ref="G24:H24" si="1">G25+G26</f>
        <v>4426.3999999999996</v>
      </c>
      <c r="H24" s="46">
        <f t="shared" si="1"/>
        <v>4426.3999999999996</v>
      </c>
    </row>
    <row r="25" spans="1:8" ht="28.55" customHeight="1">
      <c r="A25" s="10"/>
      <c r="B25" s="57" t="s">
        <v>71</v>
      </c>
      <c r="C25" s="57"/>
      <c r="D25" s="12">
        <v>3</v>
      </c>
      <c r="E25" s="12">
        <v>9</v>
      </c>
      <c r="F25" s="41">
        <v>3009.2</v>
      </c>
      <c r="G25" s="41">
        <v>3009.2</v>
      </c>
      <c r="H25" s="41">
        <v>3009.2</v>
      </c>
    </row>
    <row r="26" spans="1:8" ht="32.799999999999997" customHeight="1">
      <c r="A26" s="10"/>
      <c r="B26" s="57" t="s">
        <v>35</v>
      </c>
      <c r="C26" s="57"/>
      <c r="D26" s="12">
        <v>3</v>
      </c>
      <c r="E26" s="12">
        <v>14</v>
      </c>
      <c r="F26" s="41">
        <v>952.2</v>
      </c>
      <c r="G26" s="41">
        <v>1417.2</v>
      </c>
      <c r="H26" s="41">
        <v>1417.2</v>
      </c>
    </row>
    <row r="27" spans="1:8" ht="30.65" customHeight="1">
      <c r="A27" s="10"/>
      <c r="B27" s="56" t="s">
        <v>34</v>
      </c>
      <c r="C27" s="56"/>
      <c r="D27" s="11">
        <v>4</v>
      </c>
      <c r="E27" s="11">
        <v>0</v>
      </c>
      <c r="F27" s="46">
        <f>F28+F29+F30+F33</f>
        <v>170100.3</v>
      </c>
      <c r="G27" s="46">
        <f t="shared" ref="G27:H27" si="2">G28+G29+G30+G33</f>
        <v>66219.3</v>
      </c>
      <c r="H27" s="46">
        <f t="shared" si="2"/>
        <v>40336.1</v>
      </c>
    </row>
    <row r="28" spans="1:8" ht="15" customHeight="1">
      <c r="A28" s="10"/>
      <c r="B28" s="57" t="s">
        <v>33</v>
      </c>
      <c r="C28" s="57"/>
      <c r="D28" s="12">
        <v>4</v>
      </c>
      <c r="E28" s="12">
        <v>5</v>
      </c>
      <c r="F28" s="41">
        <v>800</v>
      </c>
      <c r="G28" s="41">
        <v>800</v>
      </c>
      <c r="H28" s="41">
        <v>1050</v>
      </c>
    </row>
    <row r="29" spans="1:8" ht="15" customHeight="1">
      <c r="A29" s="10"/>
      <c r="B29" s="57" t="s">
        <v>32</v>
      </c>
      <c r="C29" s="57"/>
      <c r="D29" s="12">
        <v>4</v>
      </c>
      <c r="E29" s="12">
        <v>8</v>
      </c>
      <c r="F29" s="41">
        <v>6375.7</v>
      </c>
      <c r="G29" s="41">
        <v>0</v>
      </c>
      <c r="H29" s="41">
        <v>0</v>
      </c>
    </row>
    <row r="30" spans="1:8" ht="21.4" customHeight="1">
      <c r="A30" s="10"/>
      <c r="B30" s="57" t="s">
        <v>31</v>
      </c>
      <c r="C30" s="57"/>
      <c r="D30" s="12">
        <v>4</v>
      </c>
      <c r="E30" s="12">
        <v>9</v>
      </c>
      <c r="F30" s="41">
        <v>61219.1</v>
      </c>
      <c r="G30" s="41">
        <v>25302.2</v>
      </c>
      <c r="H30" s="41">
        <v>26792.2</v>
      </c>
    </row>
    <row r="31" spans="1:8" s="5" customFormat="1" ht="29.25" customHeight="1">
      <c r="A31" s="10"/>
      <c r="B31" s="54" t="s">
        <v>66</v>
      </c>
      <c r="C31" s="55"/>
      <c r="D31" s="12"/>
      <c r="E31" s="12"/>
      <c r="F31" s="25">
        <f>F32</f>
        <v>20506</v>
      </c>
      <c r="G31" s="25">
        <f t="shared" ref="G31:H31" si="3">G32</f>
        <v>506</v>
      </c>
      <c r="H31" s="25">
        <f t="shared" si="3"/>
        <v>506</v>
      </c>
    </row>
    <row r="32" spans="1:8" s="5" customFormat="1" ht="39.950000000000003" customHeight="1">
      <c r="A32" s="10"/>
      <c r="B32" s="54" t="s">
        <v>57</v>
      </c>
      <c r="C32" s="55"/>
      <c r="D32" s="12"/>
      <c r="E32" s="12"/>
      <c r="F32" s="25">
        <v>20506</v>
      </c>
      <c r="G32" s="25">
        <v>506</v>
      </c>
      <c r="H32" s="25">
        <v>506</v>
      </c>
    </row>
    <row r="33" spans="1:8" ht="20.7" customHeight="1">
      <c r="A33" s="10"/>
      <c r="B33" s="57" t="s">
        <v>30</v>
      </c>
      <c r="C33" s="57"/>
      <c r="D33" s="12">
        <v>4</v>
      </c>
      <c r="E33" s="12">
        <v>12</v>
      </c>
      <c r="F33" s="41">
        <v>101705.5</v>
      </c>
      <c r="G33" s="41">
        <v>40117.1</v>
      </c>
      <c r="H33" s="41">
        <v>12493.9</v>
      </c>
    </row>
    <row r="34" spans="1:8" ht="20.7" customHeight="1">
      <c r="A34" s="10"/>
      <c r="B34" s="56" t="s">
        <v>29</v>
      </c>
      <c r="C34" s="56"/>
      <c r="D34" s="11">
        <v>5</v>
      </c>
      <c r="E34" s="11">
        <v>0</v>
      </c>
      <c r="F34" s="46">
        <f>F35+F36+F39+F40</f>
        <v>71394.5</v>
      </c>
      <c r="G34" s="46">
        <f t="shared" ref="G34:H34" si="4">G35+G36+G39+G40</f>
        <v>39291.599999999999</v>
      </c>
      <c r="H34" s="46">
        <f t="shared" si="4"/>
        <v>44502.400000000001</v>
      </c>
    </row>
    <row r="35" spans="1:8" ht="22.1" customHeight="1">
      <c r="A35" s="10"/>
      <c r="B35" s="57" t="s">
        <v>28</v>
      </c>
      <c r="C35" s="57"/>
      <c r="D35" s="12">
        <v>5</v>
      </c>
      <c r="E35" s="12">
        <v>1</v>
      </c>
      <c r="F35" s="41">
        <v>45526.1</v>
      </c>
      <c r="G35" s="41">
        <v>15934.5</v>
      </c>
      <c r="H35" s="41">
        <v>19995.3</v>
      </c>
    </row>
    <row r="36" spans="1:8" ht="20.7" customHeight="1">
      <c r="A36" s="10"/>
      <c r="B36" s="57" t="s">
        <v>27</v>
      </c>
      <c r="C36" s="57"/>
      <c r="D36" s="12">
        <v>5</v>
      </c>
      <c r="E36" s="12">
        <v>2</v>
      </c>
      <c r="F36" s="41">
        <v>17362.5</v>
      </c>
      <c r="G36" s="41">
        <v>16302.8</v>
      </c>
      <c r="H36" s="41">
        <v>17452.8</v>
      </c>
    </row>
    <row r="37" spans="1:8" s="5" customFormat="1" ht="20.7" customHeight="1">
      <c r="A37" s="10"/>
      <c r="B37" s="52" t="s">
        <v>65</v>
      </c>
      <c r="C37" s="53"/>
      <c r="D37" s="7"/>
      <c r="E37" s="17"/>
      <c r="F37" s="17">
        <f>F38</f>
        <v>1930.7</v>
      </c>
      <c r="G37" s="19"/>
      <c r="H37" s="19"/>
    </row>
    <row r="38" spans="1:8" s="5" customFormat="1" ht="20.7" customHeight="1">
      <c r="A38" s="10"/>
      <c r="B38" s="52" t="s">
        <v>57</v>
      </c>
      <c r="C38" s="53"/>
      <c r="D38" s="7"/>
      <c r="E38" s="17"/>
      <c r="F38" s="17">
        <f>2+1928.7</f>
        <v>1930.7</v>
      </c>
      <c r="G38" s="19"/>
      <c r="H38" s="19"/>
    </row>
    <row r="39" spans="1:8" ht="24.95" customHeight="1">
      <c r="A39" s="10"/>
      <c r="B39" s="57" t="s">
        <v>26</v>
      </c>
      <c r="C39" s="57"/>
      <c r="D39" s="12">
        <v>5</v>
      </c>
      <c r="E39" s="12">
        <v>3</v>
      </c>
      <c r="F39" s="41">
        <v>4494.5</v>
      </c>
      <c r="G39" s="41">
        <v>3042.9</v>
      </c>
      <c r="H39" s="41">
        <v>3042.9</v>
      </c>
    </row>
    <row r="40" spans="1:8" ht="28.55" customHeight="1">
      <c r="A40" s="10"/>
      <c r="B40" s="57" t="s">
        <v>25</v>
      </c>
      <c r="C40" s="57"/>
      <c r="D40" s="12">
        <v>5</v>
      </c>
      <c r="E40" s="12">
        <v>5</v>
      </c>
      <c r="F40" s="41">
        <v>4011.4</v>
      </c>
      <c r="G40" s="41">
        <v>4011.4</v>
      </c>
      <c r="H40" s="41">
        <v>4011.4</v>
      </c>
    </row>
    <row r="41" spans="1:8" ht="20.149999999999999" customHeight="1">
      <c r="A41" s="10"/>
      <c r="B41" s="56" t="s">
        <v>24</v>
      </c>
      <c r="C41" s="56"/>
      <c r="D41" s="11">
        <v>6</v>
      </c>
      <c r="E41" s="11">
        <v>0</v>
      </c>
      <c r="F41" s="46">
        <f>F42</f>
        <v>4900</v>
      </c>
      <c r="G41" s="46">
        <f t="shared" ref="G41:H41" si="5">G42</f>
        <v>6380</v>
      </c>
      <c r="H41" s="46">
        <f t="shared" si="5"/>
        <v>7300</v>
      </c>
    </row>
    <row r="42" spans="1:8" ht="31.4" customHeight="1">
      <c r="A42" s="10"/>
      <c r="B42" s="57" t="s">
        <v>23</v>
      </c>
      <c r="C42" s="57"/>
      <c r="D42" s="12">
        <v>6</v>
      </c>
      <c r="E42" s="12">
        <v>3</v>
      </c>
      <c r="F42" s="41">
        <v>4900</v>
      </c>
      <c r="G42" s="41">
        <v>6380</v>
      </c>
      <c r="H42" s="41">
        <v>7300</v>
      </c>
    </row>
    <row r="43" spans="1:8" ht="15" customHeight="1">
      <c r="A43" s="10"/>
      <c r="B43" s="56" t="s">
        <v>22</v>
      </c>
      <c r="C43" s="56"/>
      <c r="D43" s="11">
        <v>7</v>
      </c>
      <c r="E43" s="11">
        <v>0</v>
      </c>
      <c r="F43" s="47">
        <f>F44+F45+F46+F47+F48</f>
        <v>510020.6</v>
      </c>
      <c r="G43" s="47">
        <f t="shared" ref="G43:H43" si="6">G44+G45+G46+G47+G48</f>
        <v>519332.40000000008</v>
      </c>
      <c r="H43" s="47">
        <f t="shared" si="6"/>
        <v>532056</v>
      </c>
    </row>
    <row r="44" spans="1:8" ht="17.149999999999999" customHeight="1">
      <c r="A44" s="10"/>
      <c r="B44" s="57" t="s">
        <v>21</v>
      </c>
      <c r="C44" s="57"/>
      <c r="D44" s="12">
        <v>7</v>
      </c>
      <c r="E44" s="12">
        <v>1</v>
      </c>
      <c r="F44" s="41">
        <v>125667.4</v>
      </c>
      <c r="G44" s="41">
        <v>117717.4</v>
      </c>
      <c r="H44" s="41">
        <v>127717.4</v>
      </c>
    </row>
    <row r="45" spans="1:8" ht="20.149999999999999" customHeight="1">
      <c r="A45" s="10"/>
      <c r="B45" s="57" t="s">
        <v>20</v>
      </c>
      <c r="C45" s="57"/>
      <c r="D45" s="12">
        <v>7</v>
      </c>
      <c r="E45" s="12">
        <v>2</v>
      </c>
      <c r="F45" s="43">
        <v>280475.09999999998</v>
      </c>
      <c r="G45" s="41">
        <v>300908.90000000002</v>
      </c>
      <c r="H45" s="41">
        <v>298023.3</v>
      </c>
    </row>
    <row r="46" spans="1:8" ht="20.149999999999999" customHeight="1">
      <c r="A46" s="10"/>
      <c r="B46" s="57" t="s">
        <v>19</v>
      </c>
      <c r="C46" s="57"/>
      <c r="D46" s="12">
        <v>7</v>
      </c>
      <c r="E46" s="12">
        <v>3</v>
      </c>
      <c r="F46" s="41">
        <v>33048.199999999997</v>
      </c>
      <c r="G46" s="41">
        <v>32678.2</v>
      </c>
      <c r="H46" s="41">
        <v>38287.4</v>
      </c>
    </row>
    <row r="47" spans="1:8" ht="23.7" customHeight="1">
      <c r="A47" s="10"/>
      <c r="B47" s="57" t="s">
        <v>18</v>
      </c>
      <c r="C47" s="57"/>
      <c r="D47" s="12">
        <v>7</v>
      </c>
      <c r="E47" s="12">
        <v>7</v>
      </c>
      <c r="F47" s="41">
        <v>2998</v>
      </c>
      <c r="G47" s="41">
        <v>2998</v>
      </c>
      <c r="H47" s="41">
        <v>2998</v>
      </c>
    </row>
    <row r="48" spans="1:8" ht="24.95" customHeight="1">
      <c r="A48" s="10"/>
      <c r="B48" s="57" t="s">
        <v>17</v>
      </c>
      <c r="C48" s="57"/>
      <c r="D48" s="12">
        <v>7</v>
      </c>
      <c r="E48" s="12">
        <v>9</v>
      </c>
      <c r="F48" s="41">
        <v>67831.899999999994</v>
      </c>
      <c r="G48" s="41">
        <v>65029.9</v>
      </c>
      <c r="H48" s="41">
        <v>65029.9</v>
      </c>
    </row>
    <row r="49" spans="1:8" ht="20.7" customHeight="1">
      <c r="A49" s="10"/>
      <c r="B49" s="56" t="s">
        <v>16</v>
      </c>
      <c r="C49" s="56"/>
      <c r="D49" s="11">
        <v>8</v>
      </c>
      <c r="E49" s="11">
        <v>0</v>
      </c>
      <c r="F49" s="46">
        <f>F50+F53</f>
        <v>147801.5</v>
      </c>
      <c r="G49" s="46">
        <f t="shared" ref="G49:H49" si="7">G50+G53</f>
        <v>80786.399999999994</v>
      </c>
      <c r="H49" s="46">
        <f t="shared" si="7"/>
        <v>51674.2</v>
      </c>
    </row>
    <row r="50" spans="1:8" ht="15" customHeight="1">
      <c r="A50" s="10"/>
      <c r="B50" s="57" t="s">
        <v>15</v>
      </c>
      <c r="C50" s="57"/>
      <c r="D50" s="12">
        <v>8</v>
      </c>
      <c r="E50" s="12">
        <v>1</v>
      </c>
      <c r="F50" s="43">
        <v>139005.29999999999</v>
      </c>
      <c r="G50" s="41">
        <v>70765.2</v>
      </c>
      <c r="H50" s="41">
        <v>43403</v>
      </c>
    </row>
    <row r="51" spans="1:8" s="5" customFormat="1" ht="31.4" customHeight="1">
      <c r="A51" s="10"/>
      <c r="B51" s="52" t="s">
        <v>65</v>
      </c>
      <c r="C51" s="53"/>
      <c r="D51" s="7"/>
      <c r="E51" s="6"/>
      <c r="F51" s="17">
        <f>F52</f>
        <v>1725</v>
      </c>
      <c r="G51" s="17">
        <f t="shared" ref="G51:H51" si="8">G52</f>
        <v>1725</v>
      </c>
      <c r="H51" s="17">
        <f t="shared" si="8"/>
        <v>1725</v>
      </c>
    </row>
    <row r="52" spans="1:8" s="5" customFormat="1" ht="38.5" customHeight="1">
      <c r="A52" s="10"/>
      <c r="B52" s="52" t="s">
        <v>57</v>
      </c>
      <c r="C52" s="53"/>
      <c r="D52" s="7"/>
      <c r="E52" s="6"/>
      <c r="F52" s="17">
        <v>1725</v>
      </c>
      <c r="G52" s="17">
        <v>1725</v>
      </c>
      <c r="H52" s="17">
        <v>1725</v>
      </c>
    </row>
    <row r="53" spans="1:8" ht="19.45" customHeight="1">
      <c r="A53" s="10"/>
      <c r="B53" s="57" t="s">
        <v>14</v>
      </c>
      <c r="C53" s="57"/>
      <c r="D53" s="12">
        <v>8</v>
      </c>
      <c r="E53" s="12">
        <v>4</v>
      </c>
      <c r="F53" s="41">
        <f>8371.2+425</f>
        <v>8796.2000000000007</v>
      </c>
      <c r="G53" s="41">
        <v>10021.200000000001</v>
      </c>
      <c r="H53" s="41">
        <v>8271.2000000000007</v>
      </c>
    </row>
    <row r="54" spans="1:8" ht="17.850000000000001" customHeight="1">
      <c r="A54" s="10"/>
      <c r="B54" s="56" t="s">
        <v>13</v>
      </c>
      <c r="C54" s="56"/>
      <c r="D54" s="11">
        <v>9</v>
      </c>
      <c r="E54" s="11">
        <v>0</v>
      </c>
      <c r="F54" s="46">
        <f>F55+F56</f>
        <v>987.8</v>
      </c>
      <c r="G54" s="46">
        <f t="shared" ref="G54:H54" si="9">G55+G56</f>
        <v>987.8</v>
      </c>
      <c r="H54" s="46">
        <f t="shared" si="9"/>
        <v>987.8</v>
      </c>
    </row>
    <row r="55" spans="1:8" ht="20.7" customHeight="1">
      <c r="A55" s="10"/>
      <c r="B55" s="57" t="s">
        <v>12</v>
      </c>
      <c r="C55" s="57"/>
      <c r="D55" s="12">
        <v>9</v>
      </c>
      <c r="E55" s="12">
        <v>7</v>
      </c>
      <c r="F55" s="41">
        <v>297.8</v>
      </c>
      <c r="G55" s="41">
        <v>297.8</v>
      </c>
      <c r="H55" s="41">
        <v>297.8</v>
      </c>
    </row>
    <row r="56" spans="1:8" ht="24.95" customHeight="1">
      <c r="A56" s="10"/>
      <c r="B56" s="57" t="s">
        <v>11</v>
      </c>
      <c r="C56" s="57"/>
      <c r="D56" s="12">
        <v>9</v>
      </c>
      <c r="E56" s="12">
        <v>9</v>
      </c>
      <c r="F56" s="41">
        <v>690</v>
      </c>
      <c r="G56" s="41">
        <v>690</v>
      </c>
      <c r="H56" s="41">
        <v>690</v>
      </c>
    </row>
    <row r="57" spans="1:8" ht="15" customHeight="1">
      <c r="A57" s="10"/>
      <c r="B57" s="56" t="s">
        <v>10</v>
      </c>
      <c r="C57" s="56"/>
      <c r="D57" s="11">
        <v>10</v>
      </c>
      <c r="E57" s="11">
        <v>0</v>
      </c>
      <c r="F57" s="46">
        <f>F58+F59+F60</f>
        <v>14902.8</v>
      </c>
      <c r="G57" s="46">
        <f t="shared" ref="G57:H57" si="10">G58+G59+G60</f>
        <v>14902.8</v>
      </c>
      <c r="H57" s="46">
        <f t="shared" si="10"/>
        <v>14902.8</v>
      </c>
    </row>
    <row r="58" spans="1:8" ht="18.55" customHeight="1">
      <c r="A58" s="10"/>
      <c r="B58" s="57" t="s">
        <v>9</v>
      </c>
      <c r="C58" s="57"/>
      <c r="D58" s="12">
        <v>10</v>
      </c>
      <c r="E58" s="12">
        <v>1</v>
      </c>
      <c r="F58" s="41">
        <v>1329.4</v>
      </c>
      <c r="G58" s="41">
        <v>1329.4</v>
      </c>
      <c r="H58" s="41">
        <v>1329.4</v>
      </c>
    </row>
    <row r="59" spans="1:8" ht="20.149999999999999" customHeight="1">
      <c r="A59" s="10"/>
      <c r="B59" s="57" t="s">
        <v>8</v>
      </c>
      <c r="C59" s="57"/>
      <c r="D59" s="12">
        <v>10</v>
      </c>
      <c r="E59" s="12">
        <v>3</v>
      </c>
      <c r="F59" s="41">
        <v>8956</v>
      </c>
      <c r="G59" s="41">
        <v>8956</v>
      </c>
      <c r="H59" s="41">
        <v>8956</v>
      </c>
    </row>
    <row r="60" spans="1:8" ht="18.55" customHeight="1">
      <c r="A60" s="10"/>
      <c r="B60" s="57" t="s">
        <v>7</v>
      </c>
      <c r="C60" s="57"/>
      <c r="D60" s="12">
        <v>10</v>
      </c>
      <c r="E60" s="12">
        <v>4</v>
      </c>
      <c r="F60" s="41">
        <v>4617.3999999999996</v>
      </c>
      <c r="G60" s="41">
        <v>4617.3999999999996</v>
      </c>
      <c r="H60" s="41">
        <v>4617.3999999999996</v>
      </c>
    </row>
    <row r="61" spans="1:8" ht="22.1" customHeight="1">
      <c r="A61" s="10"/>
      <c r="B61" s="56" t="s">
        <v>6</v>
      </c>
      <c r="C61" s="56"/>
      <c r="D61" s="11">
        <v>11</v>
      </c>
      <c r="E61" s="11">
        <v>0</v>
      </c>
      <c r="F61" s="46">
        <f>F62+F63+F64</f>
        <v>33320.6</v>
      </c>
      <c r="G61" s="46">
        <f t="shared" ref="G61:H61" si="11">G62+G63+G64</f>
        <v>16346.3</v>
      </c>
      <c r="H61" s="46">
        <f t="shared" si="11"/>
        <v>12246.3</v>
      </c>
    </row>
    <row r="62" spans="1:8" ht="15.7" customHeight="1">
      <c r="A62" s="10"/>
      <c r="B62" s="57" t="s">
        <v>5</v>
      </c>
      <c r="C62" s="57"/>
      <c r="D62" s="12">
        <v>11</v>
      </c>
      <c r="E62" s="12">
        <v>1</v>
      </c>
      <c r="F62" s="41">
        <v>11346.3</v>
      </c>
      <c r="G62" s="41">
        <v>11346.3</v>
      </c>
      <c r="H62" s="41">
        <v>11346.3</v>
      </c>
    </row>
    <row r="63" spans="1:8" ht="21.4" customHeight="1">
      <c r="A63" s="10"/>
      <c r="B63" s="57" t="s">
        <v>4</v>
      </c>
      <c r="C63" s="57"/>
      <c r="D63" s="12">
        <v>11</v>
      </c>
      <c r="E63" s="12">
        <v>2</v>
      </c>
      <c r="F63" s="41">
        <v>1200</v>
      </c>
      <c r="G63" s="41">
        <v>900</v>
      </c>
      <c r="H63" s="41">
        <v>900</v>
      </c>
    </row>
    <row r="64" spans="1:8" s="5" customFormat="1" ht="24.95" customHeight="1">
      <c r="A64" s="10"/>
      <c r="B64" s="64" t="s">
        <v>62</v>
      </c>
      <c r="C64" s="65"/>
      <c r="D64" s="36" t="s">
        <v>63</v>
      </c>
      <c r="E64" s="36" t="s">
        <v>64</v>
      </c>
      <c r="F64" s="41">
        <v>20774.3</v>
      </c>
      <c r="G64" s="41">
        <v>4100</v>
      </c>
      <c r="H64" s="41">
        <v>0</v>
      </c>
    </row>
    <row r="65" spans="1:8" ht="63.45" customHeight="1">
      <c r="A65" s="10"/>
      <c r="B65" s="56" t="s">
        <v>3</v>
      </c>
      <c r="C65" s="56"/>
      <c r="D65" s="11">
        <v>14</v>
      </c>
      <c r="E65" s="11">
        <v>0</v>
      </c>
      <c r="F65" s="46">
        <f>F66+F69</f>
        <v>43773.3</v>
      </c>
      <c r="G65" s="46">
        <f t="shared" ref="G65:H65" si="12">G66+G69</f>
        <v>45222</v>
      </c>
      <c r="H65" s="46">
        <f t="shared" si="12"/>
        <v>46706.600000000006</v>
      </c>
    </row>
    <row r="66" spans="1:8" ht="42.25" customHeight="1">
      <c r="A66" s="10"/>
      <c r="B66" s="57" t="s">
        <v>2</v>
      </c>
      <c r="C66" s="57"/>
      <c r="D66" s="12">
        <v>14</v>
      </c>
      <c r="E66" s="12">
        <v>1</v>
      </c>
      <c r="F66" s="41">
        <v>31967.5</v>
      </c>
      <c r="G66" s="41">
        <v>33646.400000000001</v>
      </c>
      <c r="H66" s="41">
        <v>34123.4</v>
      </c>
    </row>
    <row r="67" spans="1:8" s="5" customFormat="1" ht="35.65" customHeight="1">
      <c r="A67" s="10"/>
      <c r="B67" s="52" t="s">
        <v>67</v>
      </c>
      <c r="C67" s="53"/>
      <c r="D67" s="12"/>
      <c r="E67" s="12"/>
      <c r="F67" s="19"/>
      <c r="G67" s="18"/>
      <c r="H67" s="18"/>
    </row>
    <row r="68" spans="1:8" s="5" customFormat="1" ht="42.25" customHeight="1">
      <c r="A68" s="10"/>
      <c r="B68" s="52" t="s">
        <v>58</v>
      </c>
      <c r="C68" s="53"/>
      <c r="D68" s="12"/>
      <c r="E68" s="12"/>
      <c r="F68" s="31">
        <f>F66</f>
        <v>31967.5</v>
      </c>
      <c r="G68" s="31">
        <f>G66</f>
        <v>33646.400000000001</v>
      </c>
      <c r="H68" s="31">
        <f>H66</f>
        <v>34123.4</v>
      </c>
    </row>
    <row r="69" spans="1:8" ht="23.7" customHeight="1">
      <c r="A69" s="10"/>
      <c r="B69" s="57" t="s">
        <v>1</v>
      </c>
      <c r="C69" s="57"/>
      <c r="D69" s="12">
        <v>14</v>
      </c>
      <c r="E69" s="12">
        <v>2</v>
      </c>
      <c r="F69" s="41">
        <v>11805.8</v>
      </c>
      <c r="G69" s="41">
        <v>11575.6</v>
      </c>
      <c r="H69" s="41">
        <v>12583.2</v>
      </c>
    </row>
    <row r="70" spans="1:8" ht="34.950000000000003" customHeight="1">
      <c r="A70" s="13"/>
      <c r="B70" s="52" t="s">
        <v>65</v>
      </c>
      <c r="C70" s="53"/>
      <c r="D70" s="14"/>
      <c r="E70" s="14"/>
      <c r="F70" s="24">
        <f>F69</f>
        <v>11805.8</v>
      </c>
      <c r="G70" s="25">
        <f>G69</f>
        <v>11575.6</v>
      </c>
      <c r="H70" s="25">
        <f>H69</f>
        <v>12583.2</v>
      </c>
    </row>
    <row r="71" spans="1:8" s="5" customFormat="1" ht="17.850000000000001" hidden="1" customHeight="1">
      <c r="A71" s="13"/>
      <c r="B71" s="22"/>
      <c r="C71" s="23"/>
      <c r="D71" s="14"/>
      <c r="E71" s="14"/>
      <c r="F71" s="20"/>
      <c r="G71" s="19"/>
      <c r="H71" s="19"/>
    </row>
    <row r="72" spans="1:8" ht="23.7" customHeight="1">
      <c r="A72" s="8"/>
      <c r="B72" s="66" t="s">
        <v>54</v>
      </c>
      <c r="C72" s="67"/>
      <c r="D72" s="14"/>
      <c r="E72" s="15"/>
      <c r="F72" s="21">
        <f>F14+F24+F27+F34+F41+F43+F49+F54+F57+F61+F65</f>
        <v>1075075.3</v>
      </c>
      <c r="G72" s="21">
        <f>G14+G24+G27+G34+G41+G43+G49+G54+G57+G61+G65</f>
        <v>867617.90000000026</v>
      </c>
      <c r="H72" s="21">
        <f>H14+H24+H27+H34+H41+H43+H49+H54+H57+H61+H65</f>
        <v>829835.9</v>
      </c>
    </row>
    <row r="73" spans="1:8" s="35" customFormat="1" ht="23.7" customHeight="1">
      <c r="A73" s="32"/>
      <c r="B73" s="68" t="s">
        <v>53</v>
      </c>
      <c r="C73" s="69"/>
      <c r="D73" s="33"/>
      <c r="E73" s="33"/>
      <c r="F73" s="34"/>
      <c r="G73" s="44">
        <v>9810.4</v>
      </c>
      <c r="H73" s="44">
        <v>24699.3</v>
      </c>
    </row>
    <row r="74" spans="1:8" ht="24.25" customHeight="1">
      <c r="A74" s="13"/>
      <c r="B74" s="66" t="s">
        <v>55</v>
      </c>
      <c r="C74" s="67"/>
      <c r="D74" s="14"/>
      <c r="E74" s="14"/>
      <c r="F74" s="21">
        <f>F72</f>
        <v>1075075.3</v>
      </c>
      <c r="G74" s="21">
        <f>G72+G73</f>
        <v>877428.30000000028</v>
      </c>
      <c r="H74" s="21">
        <f>H72+H73</f>
        <v>854535.20000000007</v>
      </c>
    </row>
    <row r="75" spans="1:8" s="29" customFormat="1" ht="19.45" customHeight="1">
      <c r="A75" s="27" t="s">
        <v>0</v>
      </c>
      <c r="B75" s="63" t="s">
        <v>56</v>
      </c>
      <c r="C75" s="63"/>
      <c r="D75" s="28"/>
      <c r="E75" s="28"/>
      <c r="F75" s="30">
        <f>F76+F77+F78</f>
        <v>67965</v>
      </c>
      <c r="G75" s="30">
        <f t="shared" ref="G75:H75" si="13">G76+G77+G78</f>
        <v>47453</v>
      </c>
      <c r="H75" s="30">
        <f t="shared" si="13"/>
        <v>48937.600000000006</v>
      </c>
    </row>
    <row r="76" spans="1:8" ht="32.1" customHeight="1">
      <c r="B76" s="63" t="s">
        <v>59</v>
      </c>
      <c r="C76" s="63"/>
      <c r="D76" s="26"/>
      <c r="E76" s="26"/>
      <c r="F76" s="45">
        <f>F68</f>
        <v>31967.5</v>
      </c>
      <c r="G76" s="45">
        <f t="shared" ref="G76:H76" si="14">G68</f>
        <v>33646.400000000001</v>
      </c>
      <c r="H76" s="45">
        <f t="shared" si="14"/>
        <v>34123.4</v>
      </c>
    </row>
    <row r="77" spans="1:8" ht="53.5" customHeight="1">
      <c r="B77" s="63" t="s">
        <v>60</v>
      </c>
      <c r="C77" s="63"/>
      <c r="D77" s="26"/>
      <c r="E77" s="26"/>
      <c r="F77" s="45">
        <f>F70</f>
        <v>11805.8</v>
      </c>
      <c r="G77" s="45">
        <f t="shared" ref="G77:H77" si="15">G70</f>
        <v>11575.6</v>
      </c>
      <c r="H77" s="45">
        <f t="shared" si="15"/>
        <v>12583.2</v>
      </c>
    </row>
    <row r="78" spans="1:8" ht="34.950000000000003" customHeight="1">
      <c r="B78" s="63" t="s">
        <v>61</v>
      </c>
      <c r="C78" s="63"/>
      <c r="D78" s="26"/>
      <c r="E78" s="26"/>
      <c r="F78" s="45">
        <f>F52+F31+F38+F18</f>
        <v>24191.7</v>
      </c>
      <c r="G78" s="45">
        <f t="shared" ref="G78:H78" si="16">G52+G31+G38</f>
        <v>2231</v>
      </c>
      <c r="H78" s="45">
        <f t="shared" si="16"/>
        <v>2231</v>
      </c>
    </row>
    <row r="79" spans="1:8">
      <c r="H79" s="71" t="s">
        <v>76</v>
      </c>
    </row>
    <row r="106" ht="5.2" customHeight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85" ht="0.75" customHeight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mergeCells count="75">
    <mergeCell ref="B58:C58"/>
    <mergeCell ref="B54:C54"/>
    <mergeCell ref="B13:C13"/>
    <mergeCell ref="B14:C14"/>
    <mergeCell ref="B34:C34"/>
    <mergeCell ref="B15:C15"/>
    <mergeCell ref="B16:C16"/>
    <mergeCell ref="B17:C17"/>
    <mergeCell ref="B20:C20"/>
    <mergeCell ref="B28:C28"/>
    <mergeCell ref="B25:C25"/>
    <mergeCell ref="B26:C26"/>
    <mergeCell ref="B37:C37"/>
    <mergeCell ref="B40:C40"/>
    <mergeCell ref="B33:C33"/>
    <mergeCell ref="B35:C35"/>
    <mergeCell ref="B76:C76"/>
    <mergeCell ref="B77:C77"/>
    <mergeCell ref="B59:C59"/>
    <mergeCell ref="B60:C60"/>
    <mergeCell ref="B62:C62"/>
    <mergeCell ref="B61:C61"/>
    <mergeCell ref="B63:C63"/>
    <mergeCell ref="B29:C29"/>
    <mergeCell ref="A8:H8"/>
    <mergeCell ref="A9:H9"/>
    <mergeCell ref="B21:C21"/>
    <mergeCell ref="B78:C78"/>
    <mergeCell ref="B64:C64"/>
    <mergeCell ref="B72:C72"/>
    <mergeCell ref="B73:C73"/>
    <mergeCell ref="B74:C74"/>
    <mergeCell ref="B67:C67"/>
    <mergeCell ref="B68:C68"/>
    <mergeCell ref="B70:C70"/>
    <mergeCell ref="B69:C69"/>
    <mergeCell ref="B66:C66"/>
    <mergeCell ref="B65:C65"/>
    <mergeCell ref="B75:C75"/>
    <mergeCell ref="B57:C57"/>
    <mergeCell ref="B42:C42"/>
    <mergeCell ref="B51:C51"/>
    <mergeCell ref="B52:C52"/>
    <mergeCell ref="B53:C53"/>
    <mergeCell ref="B55:C55"/>
    <mergeCell ref="B56:C56"/>
    <mergeCell ref="B32:C32"/>
    <mergeCell ref="B41:C41"/>
    <mergeCell ref="B50:C50"/>
    <mergeCell ref="B38:C38"/>
    <mergeCell ref="B43:C43"/>
    <mergeCell ref="B49:C49"/>
    <mergeCell ref="B44:C44"/>
    <mergeCell ref="B45:C45"/>
    <mergeCell ref="B46:C46"/>
    <mergeCell ref="B47:C47"/>
    <mergeCell ref="B48:C48"/>
    <mergeCell ref="B39:C39"/>
    <mergeCell ref="B36:C36"/>
    <mergeCell ref="D2:H2"/>
    <mergeCell ref="B18:C18"/>
    <mergeCell ref="B19:C19"/>
    <mergeCell ref="D3:H3"/>
    <mergeCell ref="B31:C31"/>
    <mergeCell ref="D6:H6"/>
    <mergeCell ref="D7:H7"/>
    <mergeCell ref="B22:C22"/>
    <mergeCell ref="B23:C23"/>
    <mergeCell ref="F11:H11"/>
    <mergeCell ref="D11:D12"/>
    <mergeCell ref="E11:E12"/>
    <mergeCell ref="B11:C12"/>
    <mergeCell ref="B30:C30"/>
    <mergeCell ref="B24:C24"/>
    <mergeCell ref="B27:C27"/>
  </mergeCells>
  <pageMargins left="0.59055118110236227" right="0.39370078740157483" top="0.78740157480314965" bottom="0.78740157480314965" header="0.39370078740157483" footer="0.3937007874015748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2020-21-22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DF-8-002</cp:lastModifiedBy>
  <cp:lastPrinted>2020-11-25T05:41:53Z</cp:lastPrinted>
  <dcterms:created xsi:type="dcterms:W3CDTF">2019-11-13T13:56:28Z</dcterms:created>
  <dcterms:modified xsi:type="dcterms:W3CDTF">2021-06-29T13:55:27Z</dcterms:modified>
</cp:coreProperties>
</file>