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785" windowHeight="11880"/>
  </bookViews>
  <sheets>
    <sheet name="Бюджет на пл.период (ведомст)" sheetId="2" r:id="rId1"/>
  </sheets>
  <definedNames>
    <definedName name="_xlnm._FilterDatabase" localSheetId="0" hidden="1">'Бюджет на пл.период (ведомст)'!$A$9:$IV$653</definedName>
  </definedNames>
  <calcPr calcId="124519"/>
</workbook>
</file>

<file path=xl/calcChain.xml><?xml version="1.0" encoding="utf-8"?>
<calcChain xmlns="http://schemas.openxmlformats.org/spreadsheetml/2006/main">
  <c r="S38" i="2"/>
  <c r="S165"/>
  <c r="S478"/>
  <c r="S480"/>
  <c r="S481"/>
  <c r="S505"/>
  <c r="S511"/>
  <c r="S510" s="1"/>
  <c r="S653"/>
  <c r="S69"/>
  <c r="S115"/>
  <c r="S651" l="1"/>
  <c r="S114"/>
  <c r="S113"/>
  <c r="S112" s="1"/>
  <c r="S91"/>
  <c r="S92"/>
  <c r="S100"/>
  <c r="S99" s="1"/>
  <c r="S101"/>
  <c r="S107"/>
  <c r="S106" s="1"/>
  <c r="S105" s="1"/>
  <c r="S108"/>
  <c r="T651"/>
  <c r="S111" l="1"/>
  <c r="S110" s="1"/>
  <c r="S109" s="1"/>
</calcChain>
</file>

<file path=xl/sharedStrings.xml><?xml version="1.0" encoding="utf-8"?>
<sst xmlns="http://schemas.openxmlformats.org/spreadsheetml/2006/main" count="1944" uniqueCount="585">
  <si>
    <t xml:space="preserve"> </t>
  </si>
  <si>
    <t>ИТОГО</t>
  </si>
  <si>
    <t>510</t>
  </si>
  <si>
    <t>19 2 02 70030</t>
  </si>
  <si>
    <t>Дотации</t>
  </si>
  <si>
    <t/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</si>
  <si>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</si>
  <si>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19 2 02 70020</t>
  </si>
  <si>
    <t>19 2 02 00000</t>
  </si>
  <si>
    <t>Основное мероприятие "Поддержка мер по обеспечению сбалансированности бюджетов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</si>
  <si>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</si>
  <si>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 на 2021-2025 годы"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</si>
  <si>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</si>
  <si>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</si>
  <si>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Иные дотации</t>
  </si>
  <si>
    <t>19 2 01 72220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</si>
  <si>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</si>
  <si>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</si>
  <si>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</si>
  <si>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</si>
  <si>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</si>
  <si>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</si>
  <si>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240</t>
  </si>
  <si>
    <t>20 3 01 20320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</si>
  <si>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</si>
  <si>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</si>
  <si>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</si>
  <si>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</si>
  <si>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</si>
  <si>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</si>
  <si>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</si>
  <si>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</si>
  <si>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Другие общегосударственные вопросы</t>
  </si>
  <si>
    <t>120</t>
  </si>
  <si>
    <t>19 3 01 72310</t>
  </si>
  <si>
    <t>Расходы на выплаты персоналу государственных (муниципальных) органов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</si>
  <si>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</si>
  <si>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</si>
  <si>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</si>
  <si>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19 3 01 00190</t>
  </si>
  <si>
    <t>Расходы на обеспечение функций органов местного самоуправления</t>
  </si>
  <si>
    <t>19 3 01 00000</t>
  </si>
  <si>
    <t>Основное мероприятие "Обеспечение деятельности Финансового управления Администрации Вытегорского муниципального района, как ответственного исполнителя муниципальной программы, организация и осуществление контроля за соблюдением  
законодательства РФ при использовании средств районного бюджета, а также материальных ценностей, находящихся в муниципальной собственности"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</si>
  <si>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</si>
  <si>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 на 2021-2025 годы"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</si>
  <si>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</si>
  <si>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19 3 01 00191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</si>
  <si>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</si>
  <si>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</si>
  <si>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</si>
  <si>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</si>
  <si>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13 1 05 73240</t>
  </si>
  <si>
    <t>Субсидии бюджетным учреждениям</t>
  </si>
  <si>
    <t>Расходы на строительство и реконструкцию объектов физической культуры и спорта муниципальной собственности</t>
  </si>
  <si>
    <t>13 1 05 00000</t>
  </si>
  <si>
    <t>Основное мероприятие "Строительство физкультурно-оздоровительного комплекса открытого типа"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</si>
  <si>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</si>
  <si>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</si>
  <si>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</si>
  <si>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</si>
  <si>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Другие вопросы в области физической культуры и спорта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</si>
  <si>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</si>
  <si>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</si>
  <si>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</si>
  <si>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</si>
  <si>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Массовый спорт</t>
  </si>
  <si>
    <t>13 1 05 70030</t>
  </si>
  <si>
    <t>13 1 05 16590</t>
  </si>
  <si>
    <t>Учреждения физической культуры и спорта</t>
  </si>
  <si>
    <t>13 1 01 64010</t>
  </si>
  <si>
    <t>Физическая культура</t>
  </si>
  <si>
    <t>ФИЗИЧЕСКАЯ КУЛЬТУРА И СПОРТ</t>
  </si>
  <si>
    <t>320</t>
  </si>
  <si>
    <t>12 6 02 72020</t>
  </si>
  <si>
    <t>Социальные выплаты гражданам, кроме публичных нормативных социальных выплат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</si>
  <si>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</si>
  <si>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12 6 02 00000</t>
  </si>
  <si>
    <t>Основное мероприятие " Обеспечение представления Управлением образования района мер социальной поддержки  родителям ( законным представителям) детей, посещающих образовательные организации,реализующие общеобразовательные программы дошкольного образования"</t>
  </si>
  <si>
    <t>12 6 00 00000</t>
  </si>
  <si>
    <t>Подпрограмма "Обеспечение реализации программы, прочие мероприятия в области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</si>
  <si>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</si>
  <si>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</si>
  <si>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Охрана семьи и детства</t>
  </si>
  <si>
    <t>310</t>
  </si>
  <si>
    <t>13 6 P1 72300</t>
  </si>
  <si>
    <t>Публичные нормативные социальные выплаты гражданам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</si>
  <si>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</si>
  <si>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6 P1 00000</t>
  </si>
  <si>
    <t xml:space="preserve"> Основное мероприятие "Реализация регионального проекта "Финансовая поддержка семей при рождении детей"</t>
  </si>
  <si>
    <t>13 6 01 83030</t>
  </si>
  <si>
    <t>Проведение культурных мероприятий для граждан пожилого возраста</t>
  </si>
  <si>
    <t>13 6 01 80920</t>
  </si>
  <si>
    <t>Выплаты почетным гражданам в соответствии с решением Представительного Собрания  от 27 июня 2003 года № 359 «О положении о звании «Почетный гражданин Вытегорского муниципального района»</t>
  </si>
  <si>
    <t>13 6 01 80910</t>
  </si>
  <si>
    <t>Предоставление мер социальной поддержки отдельных категорий граждан в соответствии с  решением Представительного Собрания  от 19 августа 2010 года № 419 «О предоставлении мер социальной поддержки в форме денежной компенсации»</t>
  </si>
  <si>
    <t>13 6 01 00000</t>
  </si>
  <si>
    <t>Основное мероприятие "Обеспечение публичных нормативных обязательств и другие социальные выплаты"</t>
  </si>
  <si>
    <t>13 6 00 00000</t>
  </si>
  <si>
    <t>Подпрограмма "Предоставление дополнительных мер поддержки отдельных категорий граждан Вытегорского муниципального района"</t>
  </si>
  <si>
    <t>Социальное обеспечение населения</t>
  </si>
  <si>
    <t>13 6 01 83010</t>
  </si>
  <si>
    <t>Пенсионное обеспечение за выслугу лет</t>
  </si>
  <si>
    <t>Пенсионное обеспечение</t>
  </si>
  <si>
    <t>Социальная политика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</si>
  <si>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</si>
  <si>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</si>
  <si>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</si>
  <si>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 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</si>
  <si>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</si>
  <si>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</si>
  <si>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 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</si>
  <si>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</si>
  <si>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</si>
  <si>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Другие вопросы в области здравоохранения</t>
  </si>
  <si>
    <t>ЗДРАВООХРАНЕНИЕ</t>
  </si>
  <si>
    <t>630</t>
  </si>
  <si>
    <t>13 6 02 83050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</si>
  <si>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</si>
  <si>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</si>
  <si>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13 6 02 00000</t>
  </si>
  <si>
    <t>Основное мероприятие "Организация свободного времени и культурного досуга граждан пожилого возраста и инвалидов"</t>
  </si>
  <si>
    <t>110</t>
  </si>
  <si>
    <t>13 3 06 70030</t>
  </si>
  <si>
    <t>Расходы на выплаты персоналу казенных учреждений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</si>
  <si>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</si>
  <si>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</si>
  <si>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</si>
  <si>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 Обеспечение реализации программы"</t>
  </si>
  <si>
    <t>13 3 04 28010</t>
  </si>
  <si>
    <t>Мероприятия в сфере культуры</t>
  </si>
  <si>
    <t>13 3 04 00000</t>
  </si>
  <si>
    <t>Основное мероприятие " 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</si>
  <si>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13 3 00 00000</t>
  </si>
  <si>
    <t>Подпрограмма "Сохранение и развитие культурного потенциала Вытегорского района"</t>
  </si>
  <si>
    <t>Другие вопросы в области культуры, кинематографии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</si>
  <si>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</si>
  <si>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</si>
  <si>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</si>
  <si>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 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</si>
  <si>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</si>
  <si>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</si>
  <si>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13 3 03 S1220</t>
  </si>
  <si>
    <t>Софинансирование капитальный ремонт объектов социальной и коммунальной инфрастуктур</t>
  </si>
  <si>
    <t>13 3 03 70030</t>
  </si>
  <si>
    <t>13 3 03 64010</t>
  </si>
  <si>
    <t>13 3 03 28020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</si>
  <si>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</si>
  <si>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13 3 03 01590</t>
  </si>
  <si>
    <t>Учреждения культуры</t>
  </si>
  <si>
    <t>13 3 03 00000</t>
  </si>
  <si>
    <t>Основное мероприятие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</si>
  <si>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</si>
  <si>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13 3 02 02590</t>
  </si>
  <si>
    <t>Музеи и постоянные выставки</t>
  </si>
  <si>
    <t>13 3 02 00000</t>
  </si>
  <si>
    <t>Оновное мероприятие " 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</si>
  <si>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</si>
  <si>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</si>
  <si>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13 3 01 74090</t>
  </si>
  <si>
    <t>Иные межбюджетные трансферты на комплектование книжных фондов муниципальных библиотек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</si>
  <si>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</si>
  <si>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</si>
  <si>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</si>
  <si>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13 3 01 64010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</si>
  <si>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</si>
  <si>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</si>
  <si>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</si>
  <si>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</si>
  <si>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850</t>
  </si>
  <si>
    <t>13 3 01 03590</t>
  </si>
  <si>
    <t>Уплата налогов, сборов и иных платежей</t>
  </si>
  <si>
    <t>Библиотеки</t>
  </si>
  <si>
    <t>13 3 01 00000</t>
  </si>
  <si>
    <t>Основное мероприятие " Организация библиотечно-информационного обслуживания населения МУК " ВЦБС""</t>
  </si>
  <si>
    <t>Культура</t>
  </si>
  <si>
    <t>КУЛЬТУРА, КИНЕМАТОГРАФИЯ</t>
  </si>
  <si>
    <t>12 6 01 70030</t>
  </si>
  <si>
    <t>12 6 01 64590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</si>
  <si>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</si>
  <si>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12 6 01 21590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</si>
  <si>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</si>
  <si>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</si>
  <si>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</si>
  <si>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12 6 01 00000</t>
  </si>
  <si>
    <t>Основное мероприятие "Создание условий для обеспечения деятельности Управления образования района и общеобразовательных организаций"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</si>
  <si>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</si>
  <si>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</si>
  <si>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</si>
  <si>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</si>
  <si>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</si>
  <si>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</si>
  <si>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</si>
  <si>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</si>
  <si>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</si>
  <si>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 Создание условий для совершенствования целевой подготовки 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</si>
  <si>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</si>
  <si>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</si>
  <si>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12 2 02 72020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</si>
  <si>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</si>
  <si>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12 2 02 00000</t>
  </si>
  <si>
    <t>Основное мероприятие " Развитие сети общеобразовательных организаций, реализующих основные общеобразовательные программы общего образования, обеспечивающая доступность качественных образовательных услуг"</t>
  </si>
  <si>
    <t>12 2 00 00000</t>
  </si>
  <si>
    <t>Подпрограмма " Развитие системы общего образования"</t>
  </si>
  <si>
    <t>Другие вопросы в области образования</t>
  </si>
  <si>
    <t>13 2 03 70030</t>
  </si>
  <si>
    <t>13 2 03 00590</t>
  </si>
  <si>
    <t>Расходы на обеспечение деятельности (оказание услуг)государственных (муниципальных) учреждений</t>
  </si>
  <si>
    <t>13 2 03 00000</t>
  </si>
  <si>
    <t>Основное меропиятие " Создание условий для обеспечения деятельности МКУ ВР МЦ " Альтернатива""</t>
  </si>
  <si>
    <t>13 2 02 64010</t>
  </si>
  <si>
    <t>13 2 02 20630</t>
  </si>
  <si>
    <t>Проведение мероприятий для детей и молодежи</t>
  </si>
  <si>
    <t>13 2 02 00000</t>
  </si>
  <si>
    <t>Основное мероприятие " Профилактика негативных проявлений в молодёжной среде, формирование здорового образа жизни, поддержка моледежных инициатив, патриотическое воспитание и организация досуга"</t>
  </si>
  <si>
    <t>13 2 00 00000</t>
  </si>
  <si>
    <t>Подпрограмма " Реализация молодежной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</si>
  <si>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</si>
  <si>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</si>
  <si>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</si>
  <si>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 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</si>
  <si>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</si>
  <si>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</si>
  <si>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 Обеспечение отдыха детей всех групп здоровья в организациях отдыха детей и их оздоровления"</t>
  </si>
  <si>
    <t>12 7 00 00000</t>
  </si>
  <si>
    <t>Подпрограмма " Развитие системы отдыха детей, их оздоровления и занятости"</t>
  </si>
  <si>
    <t>Молодежная политика и оздоровление детей</t>
  </si>
  <si>
    <t>13 3 05 70030</t>
  </si>
  <si>
    <t>13 3 05 15590</t>
  </si>
  <si>
    <t>Учреждения по внешкольной работе с детьми</t>
  </si>
  <si>
    <t>13 3 05 00000</t>
  </si>
  <si>
    <t>Основное мероприятие " Организация предоставления дополнительного общеобразовательного образования в Вытегорской школе искусств"</t>
  </si>
  <si>
    <t>13 1 04 70030</t>
  </si>
  <si>
    <t>13 1 04 15590</t>
  </si>
  <si>
    <t>13 1 04 00000</t>
  </si>
  <si>
    <t>Основное мероприятие " Развитие эффективной деятельности органов местного самоуправления района и подведомственных им учреждений"</t>
  </si>
  <si>
    <t>12 5 02 15590</t>
  </si>
  <si>
    <t>12 5 02 00000</t>
  </si>
  <si>
    <t>Основное мероприятие " Обеспечение проведения мероприятий по комплексной безопасности в дошкольных образовательных организациях и общеобразовательных организациях"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</si>
  <si>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</si>
  <si>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 на 2021-2025 годы"</t>
  </si>
  <si>
    <t>12 3 01 70030</t>
  </si>
  <si>
    <t>12 3 01 25590</t>
  </si>
  <si>
    <t>Учреждения по внешкольной работе с детьми в сфере туризма</t>
  </si>
  <si>
    <t>12 3 01 15590</t>
  </si>
  <si>
    <t>12 3 01 00000</t>
  </si>
  <si>
    <t>Основное мероприятие " Создание условий для развития дополнительного образования детей"</t>
  </si>
  <si>
    <t>12 3 00 00000</t>
  </si>
  <si>
    <t>Подпрограмма " Развитие системы дополнительго образования"</t>
  </si>
  <si>
    <t>Дополнительное образование детей</t>
  </si>
  <si>
    <t>12 5 02 13590</t>
  </si>
  <si>
    <t>Школы-детские сады, школы начальные, неполные средние и средние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</si>
  <si>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</si>
  <si>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</si>
  <si>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</si>
  <si>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</t>
  </si>
  <si>
    <t>12 2 E1 51690</t>
  </si>
  <si>
    <t>12 2 E1 00000</t>
  </si>
  <si>
    <t>Основное мероприятие "Реализация регионального проекта"Современная школа"</t>
  </si>
  <si>
    <t>12 2 02 27120</t>
  </si>
  <si>
    <t>Обеспечение молоком школьников (обучающихся) 1 классов</t>
  </si>
  <si>
    <t>12 2 01 72010</t>
  </si>
  <si>
    <t>Обеспечение общеобразовательного процесса в муниципальных общеобразовательных организациях</t>
  </si>
  <si>
    <t>12 2 01 70030</t>
  </si>
  <si>
    <t>12 2 01 13590</t>
  </si>
  <si>
    <t>12 2 01 00000</t>
  </si>
  <si>
    <t>Основное мероприятие " Создание условий для реализации образовательных программ начального общего, основного общего, среднего полного общего образования"</t>
  </si>
  <si>
    <t>Общее образование</t>
  </si>
  <si>
    <t>12 5 02 27590</t>
  </si>
  <si>
    <t xml:space="preserve">Муниципальные дошкольные образовательные организации </t>
  </si>
  <si>
    <t>12 1 04 27590</t>
  </si>
  <si>
    <t>Муниципальные дошкольные образовательные организации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</si>
  <si>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</si>
  <si>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турбекулезной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</si>
  <si>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</si>
  <si>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Обеспечение дошкольного образования в муниципальных дошкольных образовательных организациях</t>
  </si>
  <si>
    <t>12 1 01 70030</t>
  </si>
  <si>
    <t>12 1 01 27590</t>
  </si>
  <si>
    <t>12 1 01 00000</t>
  </si>
  <si>
    <t>Основное мероприятие " Обеспечение деятельности образовательных организаций района"</t>
  </si>
  <si>
    <t>12 1 00 00000</t>
  </si>
  <si>
    <t>Подпрограмма " Развитие системы дошкольного образования"</t>
  </si>
  <si>
    <t>Дошкольное образование</t>
  </si>
  <si>
    <t>Образование</t>
  </si>
  <si>
    <t>16 0 03 20110</t>
  </si>
  <si>
    <t>Природоохранные мероприятия</t>
  </si>
  <si>
    <t>16 0 03 00000</t>
  </si>
  <si>
    <t>Основное мероприятие " Сохранение естественных экологических систем и природных комплексов"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</si>
  <si>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</si>
  <si>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</si>
  <si>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</si>
  <si>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</si>
  <si>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</si>
  <si>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Охрана объектов растительного и животного мира и среды их обитания</t>
  </si>
  <si>
    <t>Охрана окружающей среды</t>
  </si>
  <si>
    <t>14 5 03 00590</t>
  </si>
  <si>
    <t>Расходы на обеспечение деятельности (оказание услуг) государственных (муниципальных) учреждений</t>
  </si>
  <si>
    <t>14 5 03 00000</t>
  </si>
  <si>
    <t>Оновное мероприятие " Организация обеспечения жителей района водоснабжением и водоотведением"</t>
  </si>
  <si>
    <t>14 5 00 00000</t>
  </si>
  <si>
    <t>Подпрограмма "Организация в границах песеления электро-, тепло-, газо- и водоснабжения населения, водоотведения в пределах полномочий, установленных законодательством РФ"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</si>
  <si>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</si>
  <si>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</si>
  <si>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Коммунальное хозяйство</t>
  </si>
  <si>
    <t>Жилищно-коммунальное хозяйство</t>
  </si>
  <si>
    <t>97 0 00 20580</t>
  </si>
  <si>
    <t>Организация работ по оценке в отношении земельных участков и объектов недвижимого имущества</t>
  </si>
  <si>
    <t>97 0 00 20530</t>
  </si>
  <si>
    <t>Землеустроительные работы</t>
  </si>
  <si>
    <t>97 0 00 20520</t>
  </si>
  <si>
    <t>Содержание и обслуживание муниципальной казны</t>
  </si>
  <si>
    <t>97 0 00 00000</t>
  </si>
  <si>
    <t>Реализация муниципальных функций, связанных с общегосударственным управлением</t>
  </si>
  <si>
    <t>19 1 02 20510</t>
  </si>
  <si>
    <t>Оформление права собственности на объекты муниципального имущества</t>
  </si>
  <si>
    <t>19 1 02 00000</t>
  </si>
  <si>
    <t>Основное мероприятие " 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</si>
  <si>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</si>
  <si>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 на 2021-2025 годы"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</si>
  <si>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</si>
  <si>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</si>
  <si>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</si>
  <si>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Основное мероприятие " Повышение привлекательности предпринимательства"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</si>
  <si>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</si>
  <si>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</si>
  <si>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17 2 02 20460</t>
  </si>
  <si>
    <t>Организация и проведение мероприятий по информированию,консультированию и чествованию предпринимателей</t>
  </si>
  <si>
    <t>17 2 02 00000</t>
  </si>
  <si>
    <t>Основное мероприятие " Консультационная и информационная поддержка"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</si>
  <si>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</si>
  <si>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</si>
  <si>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</si>
  <si>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</si>
  <si>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</si>
  <si>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</si>
  <si>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17 2 01 61700</t>
  </si>
  <si>
    <t>Оказание поддержки сельскохозяйственным товаропроизводителям</t>
  </si>
  <si>
    <t>17 2 01 00000</t>
  </si>
  <si>
    <t>Основное мероприятие " Финансовая поддержка субъектов МСП"</t>
  </si>
  <si>
    <t>17 2 00 00000</t>
  </si>
  <si>
    <t>Подпрограмма «Поддержка и развитие малого и среднего предпринимательства в Вытегорском районе»</t>
  </si>
  <si>
    <t>17 1 01 20790</t>
  </si>
  <si>
    <t>Мероприятия по созданию условий в части градостроительной деятельности для возможности строительства новых объектов</t>
  </si>
  <si>
    <t>17 1 01 00000</t>
  </si>
  <si>
    <t>Основное мероприятие " Обеспечение наличия необходимой документации по градостроительной деятельности"</t>
  </si>
  <si>
    <t>17 1 00 00000</t>
  </si>
  <si>
    <t>Подпрограмма "Формирование благоприятного инвестиционного климата в   Вытегорском районе"</t>
  </si>
  <si>
    <t>17 0 00 00000</t>
  </si>
  <si>
    <t>Муниципальная программа "Экономическое развитие Вытегорского муниципального района на 2021-2025 годы"</t>
  </si>
  <si>
    <t>13 5 04 28050</t>
  </si>
  <si>
    <t>Совершенствование информационной поддержки лицам, осуществляющим деятельность в сфере народных промыслов и ремёсел района</t>
  </si>
  <si>
    <t>13 5 04 00000</t>
  </si>
  <si>
    <t>Основное мероприятие " Оказание финансовой и информационно - консультационной поддержки лицам, осуществляющим деятельность в сфере народных промыслов и ремесел"</t>
  </si>
  <si>
    <t>13 5 03 70030</t>
  </si>
  <si>
    <t>13 5 03 28040</t>
  </si>
  <si>
    <t>Рекламно-информационные мероприятия в сфере туризма</t>
  </si>
  <si>
    <t>13 5 03 21590</t>
  </si>
  <si>
    <t>13 5 03 00000</t>
  </si>
  <si>
    <t>Основное мероприятие " Проведение рекламно- информационной кампании и формирование позитивного образа Вытегорского района, как края, благоприятного для развития туризма</t>
  </si>
  <si>
    <t>13 5 02 28030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</si>
  <si>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</si>
  <si>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13 5 02 00000</t>
  </si>
  <si>
    <t>Основное мероприятие " Проведение реконструкции, ремонта, музеефикации объемов культурного наследия (памятников истории и культуры, находящихся на территории Вытегорского муниципального района"</t>
  </si>
  <si>
    <t>13 5 01 28030</t>
  </si>
  <si>
    <t>13 5 01 00000</t>
  </si>
  <si>
    <t>Основное мероприятие "Развитие инфраструктуры туризма, создание, реконструкция, модернизация и развитие объектов показа на территории Вытегорского района"</t>
  </si>
  <si>
    <t>13 5 00 00000</t>
  </si>
  <si>
    <t xml:space="preserve"> Подпрограмма "Развитие туризма , создание и развитие объектов показа, сохранение объектов культурного наследия  в Вытегорском  районе на 2021-2025 годы"</t>
  </si>
  <si>
    <t>Другие вопросы в области национальной экономики</t>
  </si>
  <si>
    <t>17 2 01 20690</t>
  </si>
  <si>
    <t>Мероприятия по созданию условий для реализации сельскохозяйственной продукции</t>
  </si>
  <si>
    <t>Сельское хозяйство и рыболовство</t>
  </si>
  <si>
    <t>Национальная экономика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</si>
  <si>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</si>
  <si>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</si>
  <si>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</si>
  <si>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</si>
  <si>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15 0 07 23060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</si>
  <si>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</si>
  <si>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</si>
  <si>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</si>
  <si>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</si>
  <si>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</si>
  <si>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</si>
  <si>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 Профилактика незаконного оборота наркотиков, зависимоти от психоактивных веществ, снижение масштабов злоупотребления алкогольной продукцией"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</si>
  <si>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</si>
  <si>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</si>
  <si>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</si>
  <si>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</si>
  <si>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</si>
  <si>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Мероприятия по противодействию угрозам общественной безопасности, правопорядку и безопасности среды обитания</t>
  </si>
  <si>
    <t>15 0 04 00000</t>
  </si>
  <si>
    <t>Основное мероприятие "Построение и развитие АПК "Безопасный город" на территории района"</t>
  </si>
  <si>
    <t>15 0 03 23060</t>
  </si>
  <si>
    <t>15 0 03 00000</t>
  </si>
  <si>
    <t>Основное мероприяти "Предупреждение беспризорности, безнадзорности, профилактика правонарушений несовершеннолетних"</t>
  </si>
  <si>
    <t>Другие вопросы в области национальной безопасности и правоохранительной деятельности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</si>
  <si>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</si>
  <si>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</si>
  <si>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</si>
  <si>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</si>
  <si>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характера"</t>
  </si>
  <si>
    <t>15 0 02 00000</t>
  </si>
  <si>
    <t>Основное мероприятие "Создание условий для поготовки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</si>
  <si>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</si>
  <si>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</si>
  <si>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97 0 00 S1910</t>
  </si>
  <si>
    <t>97 0 00 71910</t>
  </si>
  <si>
    <t>Проведение комплексных кадастровых работ</t>
  </si>
  <si>
    <t>97 0 00 20180</t>
  </si>
  <si>
    <t>Взнос в ассоциацию "Совет муниципальных образований Вологодской области"</t>
  </si>
  <si>
    <t>20 4 01 72250</t>
  </si>
  <si>
    <t>20 4 01 70030</t>
  </si>
  <si>
    <t>20 4 01 64590</t>
  </si>
  <si>
    <t>20 4 01 21590</t>
  </si>
  <si>
    <t>20 4 01 00000</t>
  </si>
  <si>
    <t>Основное мероприятие " 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</si>
  <si>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</si>
  <si>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многофункционального центра предоставления государственных и муниципальных услуг"</t>
  </si>
  <si>
    <t>870</t>
  </si>
  <si>
    <t>19 1 02 25000</t>
  </si>
  <si>
    <t>Резервные средства</t>
  </si>
  <si>
    <t>Резервные фонды местной администрации</t>
  </si>
  <si>
    <t>Резервные фонды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</si>
  <si>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</si>
  <si>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</si>
  <si>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</si>
  <si>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</si>
  <si>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</si>
  <si>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20 1 01 72310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</si>
  <si>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</si>
  <si>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</si>
  <si>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</si>
  <si>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20 1 01 64010</t>
  </si>
  <si>
    <t>20 1 01 00191</t>
  </si>
  <si>
    <t>Расходы на содержание работников органов местного самоуправления, не являющихся муниципальными служащими</t>
  </si>
  <si>
    <t>20 1 01 00190</t>
  </si>
  <si>
    <t>830</t>
  </si>
  <si>
    <t>Исполнение судебных актов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</si>
  <si>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</si>
  <si>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</si>
  <si>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</si>
  <si>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</si>
  <si>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</si>
  <si>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</si>
  <si>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</si>
  <si>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</si>
  <si>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12 6 03 72310</t>
  </si>
  <si>
    <t>12 6 03 00000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</si>
  <si>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несовершеннолетних граждан, нуждающихся в опеке и попечительстве"</t>
  </si>
  <si>
    <t>12 6 01 00190</t>
  </si>
  <si>
    <t>Расходы на обеспечение функций муниципальных органов</t>
  </si>
  <si>
    <t>Администрация Вытегорского муниципального района</t>
  </si>
  <si>
    <t>13 1 05 S3240</t>
  </si>
  <si>
    <t>Софинансирование мероприятий по строительству и реконструкции объектов физической культуры и спорта муниципальной собственности</t>
  </si>
  <si>
    <t>14 3 03 60630</t>
  </si>
  <si>
    <t>Возмещение недополученных доходов при продаже месячных именных проездных билетов,стоимость которых установлена абзацами 9 и11 п.1 решения Представительного собрания от 27 декабря 2012 года № 638</t>
  </si>
  <si>
    <t>14 3 03 00000</t>
  </si>
  <si>
    <t>Основное мероприятие " Создание условий для содержания социально значимого автобусного маршрута"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</si>
  <si>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</si>
  <si>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</si>
  <si>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14 1 03 L4970</t>
  </si>
  <si>
    <t>14 1 03 00000</t>
  </si>
  <si>
    <t>Основное мероприятие "Обеспечение жильем молодых семей"</t>
  </si>
  <si>
    <t>14 1 00 00000</t>
  </si>
  <si>
    <t>Подпрограмма " Обеспечение жильем отдельных категорий граждан и выполнение капитального ремонта муниципального жилищного фонда Вытегорского района на 2021-2025 годы"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</si>
  <si>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</si>
  <si>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</si>
  <si>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16 0 08 00000</t>
  </si>
  <si>
    <t>Основное мероприятие " Защита населения района от безнадзорных домашних животных"</t>
  </si>
  <si>
    <t>Санитарно-эпидемиологическое благополучие</t>
  </si>
  <si>
    <t>16 0 09 20110</t>
  </si>
  <si>
    <t>16 0 09 00000</t>
  </si>
  <si>
    <t>Основное мероприятие "Обеспечение жителей района качественной питьевой водой"</t>
  </si>
  <si>
    <t>14 6 01 00191</t>
  </si>
  <si>
    <t>14 6 01 00190</t>
  </si>
  <si>
    <t>14 6 01 00000</t>
  </si>
  <si>
    <t>Основное мероприятие " Обеспечение деятельности Управления жилищно-коммунального хозяйства, транспорта и строительства Администрации Вытегорского муниципального района как ответственного исполнителя"</t>
  </si>
  <si>
    <t>14 6 00 00000</t>
  </si>
  <si>
    <t>Подпрограмма " 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</si>
  <si>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</si>
  <si>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</si>
  <si>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</si>
  <si>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</si>
  <si>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</si>
  <si>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</si>
  <si>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 "</t>
  </si>
  <si>
    <t>11 0 00 00000</t>
  </si>
  <si>
    <t>Муниципальная программа "Формирование современной городской среды на 2018-2022 годы"</t>
  </si>
  <si>
    <t>Благоустройство</t>
  </si>
  <si>
    <t>16 0 04 20160</t>
  </si>
  <si>
    <t>16 0 04 00000</t>
  </si>
  <si>
    <t>Основное мероприятие " Снижение уровня загрязнения водных объектов"</t>
  </si>
  <si>
    <t>14 5 G5 52430</t>
  </si>
  <si>
    <t>Строительство и реконструкция (модернизация) объектов питьевого водоснабжения</t>
  </si>
  <si>
    <t>14 5 G5 00000</t>
  </si>
  <si>
    <t>Основное мероприятие "Строительство и реконструкция (модернизация) объектов питьевого водоснабжения в рамках федерального проекта "Чистая вода"</t>
  </si>
  <si>
    <t>14 5 03 20850</t>
  </si>
  <si>
    <t>Мероприятия в области коммунального хозяйства</t>
  </si>
  <si>
    <t>14 5 02 20850</t>
  </si>
  <si>
    <t>14 5 02 00000</t>
  </si>
  <si>
    <t>Оновное мероприятие " Организация обеспечения жителей района теплоснабжением"</t>
  </si>
  <si>
    <t>14 5 01 20850</t>
  </si>
  <si>
    <t>14 5 01 00000</t>
  </si>
  <si>
    <t>Основное мероприятие " Организация обеспечения жителей района электроснабжением"</t>
  </si>
  <si>
    <t>410</t>
  </si>
  <si>
    <t>14 2 F3 67484</t>
  </si>
  <si>
    <t>Бюджетные инвестиции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</si>
  <si>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</si>
  <si>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</t>
  </si>
  <si>
    <t>14 2 02 20891</t>
  </si>
  <si>
    <t>Изготовление и размещение информационных табличек на аварийных домах, которые будут расселять</t>
  </si>
  <si>
    <t>14 2 02 00000</t>
  </si>
  <si>
    <t>Мероприятия в области жилищного хозяйства</t>
  </si>
  <si>
    <t>14 2 00 00000</t>
  </si>
  <si>
    <t>14 1 05 20890</t>
  </si>
  <si>
    <t>14 1 05 00000</t>
  </si>
  <si>
    <t>14 1 04 20820</t>
  </si>
  <si>
    <t>Взносы на капитальный ремонт  муниципального жилищного фонда</t>
  </si>
  <si>
    <t>14 1 04 20810</t>
  </si>
  <si>
    <t>Обследование муниципального жилого фонда</t>
  </si>
  <si>
    <t>14 1 04 20800</t>
  </si>
  <si>
    <t>Капитальный ремонт жилфонда</t>
  </si>
  <si>
    <t>14 1 04 00000</t>
  </si>
  <si>
    <t>Основное мероприятие " Оплата капитального ремонта муниципального жилого фонда"</t>
  </si>
  <si>
    <t>Жилищное хозяйство</t>
  </si>
  <si>
    <t>13 5 01 L3840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</si>
  <si>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</si>
  <si>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</si>
  <si>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</si>
  <si>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</si>
  <si>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 Содержание автомобильных дорог и искуственных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</si>
  <si>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</si>
  <si>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</si>
  <si>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</si>
  <si>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</si>
  <si>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14 3 01 41380</t>
  </si>
  <si>
    <t>Выполнение работ по ремонту моста в п.Мирный</t>
  </si>
  <si>
    <t>14 3 01 41300</t>
  </si>
  <si>
    <t>Выполнение работ по ремонту и капитальному ремонту автомобильных дорог и искусственных сооружений</t>
  </si>
  <si>
    <t>14 3 01 00000</t>
  </si>
  <si>
    <t>Основное мероприяти " Ремонт автомобильных дорог и искуственных сооружений"</t>
  </si>
  <si>
    <t>Дорожное хозяйство (дорожные фонды)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</si>
  <si>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</si>
  <si>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</si>
  <si>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</si>
  <si>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</si>
  <si>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</si>
  <si>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</si>
  <si>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</si>
  <si>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</si>
  <si>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</si>
  <si>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</si>
  <si>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91 1 00 00190</t>
  </si>
  <si>
    <t>91 1 00 00000</t>
  </si>
  <si>
    <t>Глава муниципального образоввания</t>
  </si>
  <si>
    <t>91 0 00 00000</t>
  </si>
  <si>
    <t>Обеспечение деятельности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</si>
  <si>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</si>
  <si>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</si>
  <si>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Условно-утверждаемые расходы</t>
  </si>
  <si>
    <t>на 2022 год</t>
  </si>
  <si>
    <t>на 2021 год</t>
  </si>
  <si>
    <t>КОСГУ</t>
  </si>
  <si>
    <t>Вид расходов</t>
  </si>
  <si>
    <t>Целевая статья</t>
  </si>
  <si>
    <t>Подраздел</t>
  </si>
  <si>
    <t>Раздел</t>
  </si>
  <si>
    <t>Код ведомства</t>
  </si>
  <si>
    <t>Наименование показателя</t>
  </si>
  <si>
    <t>(тыс. руб.)</t>
  </si>
  <si>
    <t xml:space="preserve"> группам (группам и подгруппам) видов  расходов классификации расходов бюджетов</t>
  </si>
  <si>
    <t>средств, разделам, подразделам и (или) целевым статьям (муниципальным программам и непрограммным направлениям деятельности),</t>
  </si>
  <si>
    <t xml:space="preserve">Ведомственная структура расходов бюджета района  на 2021, 2022 годы по главным распорядителям бюджетных </t>
  </si>
  <si>
    <t>ВСЕГО</t>
  </si>
  <si>
    <t>Текущий ремонт  локальных очистных сооружений в п. Белоусово</t>
  </si>
  <si>
    <t>Софинансирование мероприятий  по проведению комплексных кадастровых работ</t>
  </si>
  <si>
    <t>Создание (обновление) материально-технической базы для реализации основных и дополнительных общеобразовавтельных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</si>
  <si>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Реализация мероприятий по обеспечению жильём молодых семей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</si>
  <si>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</si>
  <si>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</si>
  <si>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Дотации на поддержку мер по обеспечению сбалансированности бюджетов поселений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</si>
  <si>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</si>
  <si>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Сумма</t>
  </si>
  <si>
    <t>Основное мероприятие "Выполнение работ по поддержанию жилого фонда в пригодном для проживания состоянии"</t>
  </si>
  <si>
    <t xml:space="preserve">Приложение 9                                                                                                                   к решению Представительного Собрания района «О районном  бюджете  на 2020 год и плановый период 2021 и 2022 годов»    от 11.12.2019 № 276 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</si>
</sst>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00000000"/>
    <numFmt numFmtId="167" formatCode="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Border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3" xfId="1" applyNumberFormat="1" applyFont="1" applyFill="1" applyBorder="1" applyProtection="1">
      <protection hidden="1"/>
    </xf>
    <xf numFmtId="0" fontId="2" fillId="0" borderId="4" xfId="1" applyNumberFormat="1" applyFont="1" applyFill="1" applyBorder="1" applyProtection="1"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165" fontId="3" fillId="0" borderId="1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5" fillId="0" borderId="0" xfId="2" applyNumberFormat="1" applyFont="1" applyFill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165" fontId="3" fillId="0" borderId="1" xfId="1" applyNumberFormat="1" applyFont="1" applyFill="1" applyBorder="1" applyAlignment="1" applyProtection="1">
      <alignment horizontal="center" wrapText="1"/>
      <protection hidden="1"/>
    </xf>
    <xf numFmtId="167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1" xfId="1" applyNumberFormat="1" applyFont="1" applyFill="1" applyBorder="1" applyAlignment="1" applyProtection="1">
      <alignment horizontal="center"/>
      <protection hidden="1"/>
    </xf>
    <xf numFmtId="165" fontId="2" fillId="0" borderId="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wrapText="1"/>
      <protection hidden="1"/>
    </xf>
    <xf numFmtId="165" fontId="2" fillId="0" borderId="1" xfId="1" applyNumberFormat="1" applyFont="1" applyFill="1" applyBorder="1" applyAlignment="1" applyProtection="1">
      <alignment horizontal="center" wrapText="1"/>
      <protection hidden="1"/>
    </xf>
    <xf numFmtId="167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Fill="1" applyBorder="1" applyAlignment="1" applyProtection="1">
      <alignment horizontal="center"/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alignment horizontal="left" vertical="top" wrapText="1"/>
      <protection hidden="1"/>
    </xf>
    <xf numFmtId="165" fontId="6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0" borderId="5" xfId="1" applyNumberFormat="1" applyFont="1" applyFill="1" applyBorder="1" applyAlignment="1" applyProtection="1">
      <alignment horizontal="left"/>
      <protection hidden="1"/>
    </xf>
    <xf numFmtId="0" fontId="2" fillId="0" borderId="6" xfId="1" applyNumberFormat="1" applyFont="1" applyFill="1" applyBorder="1" applyAlignment="1" applyProtection="1">
      <alignment horizontal="left"/>
      <protection hidden="1"/>
    </xf>
    <xf numFmtId="0" fontId="2" fillId="0" borderId="7" xfId="1" applyNumberFormat="1" applyFont="1" applyFill="1" applyBorder="1" applyAlignment="1" applyProtection="1">
      <alignment horizontal="left"/>
      <protection hidden="1"/>
    </xf>
    <xf numFmtId="0" fontId="3" fillId="0" borderId="5" xfId="1" applyNumberFormat="1" applyFont="1" applyFill="1" applyBorder="1" applyAlignment="1" applyProtection="1">
      <alignment horizontal="left"/>
      <protection hidden="1"/>
    </xf>
    <xf numFmtId="0" fontId="3" fillId="0" borderId="6" xfId="1" applyNumberFormat="1" applyFont="1" applyFill="1" applyBorder="1" applyAlignment="1" applyProtection="1">
      <alignment horizontal="left"/>
      <protection hidden="1"/>
    </xf>
    <xf numFmtId="0" fontId="3" fillId="0" borderId="7" xfId="1" applyNumberFormat="1" applyFont="1" applyFill="1" applyBorder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NumberFormat="1" applyFont="1" applyFill="1" applyAlignment="1" applyProtection="1">
      <alignment horizontal="right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/>
      <protection hidden="1"/>
    </xf>
    <xf numFmtId="165" fontId="3" fillId="0" borderId="1" xfId="1" applyNumberFormat="1" applyFont="1" applyFill="1" applyBorder="1" applyAlignment="1" applyProtection="1">
      <alignment horizontal="left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56"/>
  <sheetViews>
    <sheetView showGridLines="0" tabSelected="1" zoomScale="144" zoomScaleNormal="144" workbookViewId="0">
      <selection activeCell="P2" sqref="P2"/>
    </sheetView>
  </sheetViews>
  <sheetFormatPr defaultColWidth="10.42578125" defaultRowHeight="12.75"/>
  <cols>
    <col min="1" max="1" width="1" style="1" customWidth="1"/>
    <col min="2" max="2" width="7.5703125" style="1" customWidth="1"/>
    <col min="3" max="9" width="6.28515625" style="1" customWidth="1"/>
    <col min="10" max="12" width="0" style="1" hidden="1" customWidth="1"/>
    <col min="13" max="13" width="9.140625" style="1" customWidth="1"/>
    <col min="14" max="14" width="6.42578125" style="1" customWidth="1"/>
    <col min="15" max="15" width="9.42578125" style="1" customWidth="1"/>
    <col min="16" max="16" width="14.42578125" style="1" customWidth="1"/>
    <col min="17" max="17" width="7.7109375" style="1" customWidth="1"/>
    <col min="18" max="18" width="0" style="1" hidden="1" customWidth="1"/>
    <col min="19" max="19" width="11" style="1" customWidth="1"/>
    <col min="20" max="20" width="11.140625" style="1" customWidth="1"/>
    <col min="21" max="21" width="0" style="1" hidden="1" customWidth="1"/>
    <col min="22" max="22" width="2.5703125" style="1" customWidth="1"/>
    <col min="23" max="256" width="10.42578125" style="1" customWidth="1"/>
    <col min="257" max="16384" width="10.42578125" style="1"/>
  </cols>
  <sheetData>
    <row r="1" spans="1:22" ht="47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"/>
      <c r="O1" s="15"/>
      <c r="P1" s="44" t="s">
        <v>584</v>
      </c>
      <c r="Q1" s="44"/>
      <c r="R1" s="44"/>
      <c r="S1" s="44"/>
      <c r="T1" s="44"/>
      <c r="U1" s="2"/>
      <c r="V1" s="2"/>
    </row>
    <row r="2" spans="1:22" ht="13.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3"/>
      <c r="O2" s="13"/>
      <c r="P2" s="13"/>
      <c r="Q2" s="4"/>
      <c r="R2" s="4"/>
      <c r="S2" s="4"/>
      <c r="T2" s="3"/>
      <c r="U2" s="2"/>
      <c r="V2" s="2"/>
    </row>
    <row r="3" spans="1:22" ht="13.15" customHeight="1">
      <c r="A3" s="42" t="s">
        <v>572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2"/>
      <c r="V3" s="2"/>
    </row>
    <row r="4" spans="1:22" ht="13.15" customHeight="1">
      <c r="A4" s="42" t="s">
        <v>571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2"/>
      <c r="V4" s="2"/>
    </row>
    <row r="5" spans="1:22" ht="13.15" customHeight="1">
      <c r="A5" s="42" t="s">
        <v>570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2"/>
      <c r="V5" s="2"/>
    </row>
    <row r="6" spans="1:22" ht="13.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2"/>
      <c r="V6" s="2"/>
    </row>
    <row r="7" spans="1:22" ht="11.25" customHeight="1">
      <c r="A7" s="7"/>
      <c r="B7" s="43" t="s">
        <v>568</v>
      </c>
      <c r="C7" s="43"/>
      <c r="D7" s="43"/>
      <c r="E7" s="43"/>
      <c r="F7" s="43"/>
      <c r="G7" s="43"/>
      <c r="H7" s="43"/>
      <c r="I7" s="43"/>
      <c r="J7" s="19"/>
      <c r="K7" s="19"/>
      <c r="L7" s="19"/>
      <c r="M7" s="45" t="s">
        <v>567</v>
      </c>
      <c r="N7" s="43" t="s">
        <v>566</v>
      </c>
      <c r="O7" s="43" t="s">
        <v>565</v>
      </c>
      <c r="P7" s="43" t="s">
        <v>564</v>
      </c>
      <c r="Q7" s="45" t="s">
        <v>563</v>
      </c>
      <c r="R7" s="20" t="s">
        <v>569</v>
      </c>
      <c r="S7" s="46" t="s">
        <v>582</v>
      </c>
      <c r="T7" s="46"/>
      <c r="U7" s="2"/>
      <c r="V7" s="2"/>
    </row>
    <row r="8" spans="1:22" ht="31.5" customHeight="1">
      <c r="A8" s="7"/>
      <c r="B8" s="43"/>
      <c r="C8" s="43"/>
      <c r="D8" s="43"/>
      <c r="E8" s="43"/>
      <c r="F8" s="43"/>
      <c r="G8" s="43"/>
      <c r="H8" s="43"/>
      <c r="I8" s="43"/>
      <c r="J8" s="18"/>
      <c r="K8" s="18"/>
      <c r="L8" s="18"/>
      <c r="M8" s="45"/>
      <c r="N8" s="43"/>
      <c r="O8" s="43"/>
      <c r="P8" s="43"/>
      <c r="Q8" s="45"/>
      <c r="R8" s="18" t="s">
        <v>562</v>
      </c>
      <c r="S8" s="17" t="s">
        <v>561</v>
      </c>
      <c r="T8" s="17" t="s">
        <v>560</v>
      </c>
      <c r="U8" s="3"/>
      <c r="V8" s="3"/>
    </row>
    <row r="9" spans="1:22" ht="11.25" customHeight="1">
      <c r="A9" s="7"/>
      <c r="B9" s="43">
        <v>1</v>
      </c>
      <c r="C9" s="43"/>
      <c r="D9" s="43"/>
      <c r="E9" s="43"/>
      <c r="F9" s="43"/>
      <c r="G9" s="43"/>
      <c r="H9" s="43"/>
      <c r="I9" s="43"/>
      <c r="J9" s="18"/>
      <c r="K9" s="18"/>
      <c r="L9" s="18"/>
      <c r="M9" s="18">
        <v>2</v>
      </c>
      <c r="N9" s="18">
        <v>3</v>
      </c>
      <c r="O9" s="18">
        <v>4</v>
      </c>
      <c r="P9" s="18">
        <v>5</v>
      </c>
      <c r="Q9" s="18">
        <v>6</v>
      </c>
      <c r="R9" s="18"/>
      <c r="S9" s="17">
        <v>7</v>
      </c>
      <c r="T9" s="17">
        <v>8</v>
      </c>
      <c r="U9" s="3"/>
      <c r="V9" s="3"/>
    </row>
    <row r="10" spans="1:22" ht="22.9" customHeight="1">
      <c r="A10" s="21"/>
      <c r="B10" s="47" t="s">
        <v>558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22">
        <v>53</v>
      </c>
      <c r="N10" s="23">
        <v>0</v>
      </c>
      <c r="O10" s="23">
        <v>0</v>
      </c>
      <c r="P10" s="24" t="s">
        <v>5</v>
      </c>
      <c r="Q10" s="12" t="s">
        <v>5</v>
      </c>
      <c r="R10" s="25"/>
      <c r="S10" s="6">
        <v>6164</v>
      </c>
      <c r="T10" s="26">
        <v>6168.6</v>
      </c>
      <c r="U10" s="10"/>
      <c r="V10" s="8"/>
    </row>
    <row r="11" spans="1:22" ht="15" customHeight="1">
      <c r="A11" s="21"/>
      <c r="B11" s="34" t="s">
        <v>48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27">
        <v>53</v>
      </c>
      <c r="N11" s="28">
        <v>1</v>
      </c>
      <c r="O11" s="28">
        <v>0</v>
      </c>
      <c r="P11" s="29" t="s">
        <v>5</v>
      </c>
      <c r="Q11" s="11" t="s">
        <v>5</v>
      </c>
      <c r="R11" s="25"/>
      <c r="S11" s="30">
        <v>6164</v>
      </c>
      <c r="T11" s="31">
        <v>6168.6</v>
      </c>
      <c r="U11" s="10"/>
      <c r="V11" s="8"/>
    </row>
    <row r="12" spans="1:22" ht="20.65" customHeight="1">
      <c r="A12" s="21"/>
      <c r="B12" s="34" t="s">
        <v>557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27">
        <v>53</v>
      </c>
      <c r="N12" s="28">
        <v>1</v>
      </c>
      <c r="O12" s="28">
        <v>2</v>
      </c>
      <c r="P12" s="29" t="s">
        <v>5</v>
      </c>
      <c r="Q12" s="11" t="s">
        <v>5</v>
      </c>
      <c r="R12" s="25"/>
      <c r="S12" s="30">
        <v>1790.4</v>
      </c>
      <c r="T12" s="31">
        <v>1790.4</v>
      </c>
      <c r="U12" s="10"/>
      <c r="V12" s="8"/>
    </row>
    <row r="13" spans="1:22" ht="15" customHeight="1">
      <c r="A13" s="21"/>
      <c r="B13" s="34" t="s">
        <v>556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27">
        <v>53</v>
      </c>
      <c r="N13" s="28">
        <v>1</v>
      </c>
      <c r="O13" s="28">
        <v>2</v>
      </c>
      <c r="P13" s="29" t="s">
        <v>555</v>
      </c>
      <c r="Q13" s="11" t="s">
        <v>5</v>
      </c>
      <c r="R13" s="25"/>
      <c r="S13" s="30">
        <v>1790.4</v>
      </c>
      <c r="T13" s="31">
        <v>1790.4</v>
      </c>
      <c r="U13" s="10"/>
      <c r="V13" s="8"/>
    </row>
    <row r="14" spans="1:22" ht="15" customHeight="1">
      <c r="A14" s="21"/>
      <c r="B14" s="34" t="s">
        <v>554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27">
        <v>53</v>
      </c>
      <c r="N14" s="28">
        <v>1</v>
      </c>
      <c r="O14" s="28">
        <v>2</v>
      </c>
      <c r="P14" s="29" t="s">
        <v>553</v>
      </c>
      <c r="Q14" s="11" t="s">
        <v>5</v>
      </c>
      <c r="R14" s="25"/>
      <c r="S14" s="30">
        <v>1790.4</v>
      </c>
      <c r="T14" s="31">
        <v>1790.4</v>
      </c>
      <c r="U14" s="10"/>
      <c r="V14" s="8"/>
    </row>
    <row r="15" spans="1:22" ht="17.850000000000001" customHeight="1">
      <c r="A15" s="21"/>
      <c r="B15" s="34" t="s">
        <v>40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7">
        <v>53</v>
      </c>
      <c r="N15" s="28">
        <v>1</v>
      </c>
      <c r="O15" s="28">
        <v>2</v>
      </c>
      <c r="P15" s="29" t="s">
        <v>552</v>
      </c>
      <c r="Q15" s="11" t="s">
        <v>5</v>
      </c>
      <c r="R15" s="25"/>
      <c r="S15" s="30">
        <v>1790.4</v>
      </c>
      <c r="T15" s="31">
        <v>1790.4</v>
      </c>
      <c r="U15" s="10"/>
      <c r="V15" s="8"/>
    </row>
    <row r="16" spans="1:22" ht="24.95" customHeight="1">
      <c r="A16" s="21"/>
      <c r="B16" s="34" t="s">
        <v>35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27">
        <v>53</v>
      </c>
      <c r="N16" s="28">
        <v>1</v>
      </c>
      <c r="O16" s="28">
        <v>2</v>
      </c>
      <c r="P16" s="29" t="s">
        <v>552</v>
      </c>
      <c r="Q16" s="11" t="s">
        <v>33</v>
      </c>
      <c r="R16" s="25"/>
      <c r="S16" s="30">
        <v>1571.3</v>
      </c>
      <c r="T16" s="31">
        <v>1571.3</v>
      </c>
      <c r="U16" s="10"/>
      <c r="V16" s="8"/>
    </row>
    <row r="17" spans="1:22" ht="24.95" customHeight="1">
      <c r="A17" s="21"/>
      <c r="B17" s="34" t="s">
        <v>24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27">
        <v>53</v>
      </c>
      <c r="N17" s="28">
        <v>1</v>
      </c>
      <c r="O17" s="28">
        <v>2</v>
      </c>
      <c r="P17" s="29" t="s">
        <v>552</v>
      </c>
      <c r="Q17" s="11" t="s">
        <v>22</v>
      </c>
      <c r="R17" s="25"/>
      <c r="S17" s="30">
        <v>219.1</v>
      </c>
      <c r="T17" s="31">
        <v>219.1</v>
      </c>
      <c r="U17" s="10"/>
      <c r="V17" s="8"/>
    </row>
    <row r="18" spans="1:22" ht="32.85" customHeight="1">
      <c r="A18" s="21"/>
      <c r="B18" s="34" t="s">
        <v>551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27">
        <v>53</v>
      </c>
      <c r="N18" s="28">
        <v>1</v>
      </c>
      <c r="O18" s="28">
        <v>3</v>
      </c>
      <c r="P18" s="29" t="s">
        <v>5</v>
      </c>
      <c r="Q18" s="11" t="s">
        <v>5</v>
      </c>
      <c r="R18" s="25"/>
      <c r="S18" s="30">
        <v>2549</v>
      </c>
      <c r="T18" s="31">
        <v>2549</v>
      </c>
      <c r="U18" s="10"/>
      <c r="V18" s="8"/>
    </row>
    <row r="19" spans="1:22" ht="24.95" customHeight="1">
      <c r="A19" s="21"/>
      <c r="B19" s="34" t="s">
        <v>548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7">
        <v>53</v>
      </c>
      <c r="N19" s="28">
        <v>1</v>
      </c>
      <c r="O19" s="28">
        <v>3</v>
      </c>
      <c r="P19" s="29" t="s">
        <v>547</v>
      </c>
      <c r="Q19" s="11" t="s">
        <v>5</v>
      </c>
      <c r="R19" s="25"/>
      <c r="S19" s="30">
        <v>2549</v>
      </c>
      <c r="T19" s="31">
        <v>2549</v>
      </c>
      <c r="U19" s="10"/>
      <c r="V19" s="8"/>
    </row>
    <row r="20" spans="1:22" ht="17.100000000000001" customHeight="1">
      <c r="A20" s="21"/>
      <c r="B20" s="34" t="s">
        <v>40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27">
        <v>53</v>
      </c>
      <c r="N20" s="28">
        <v>1</v>
      </c>
      <c r="O20" s="28">
        <v>3</v>
      </c>
      <c r="P20" s="29" t="s">
        <v>546</v>
      </c>
      <c r="Q20" s="11" t="s">
        <v>5</v>
      </c>
      <c r="R20" s="25"/>
      <c r="S20" s="30">
        <v>1721.2</v>
      </c>
      <c r="T20" s="31">
        <v>1721.2</v>
      </c>
      <c r="U20" s="10"/>
      <c r="V20" s="8"/>
    </row>
    <row r="21" spans="1:22" ht="24.2" customHeight="1">
      <c r="A21" s="21"/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7">
        <v>53</v>
      </c>
      <c r="N21" s="28">
        <v>1</v>
      </c>
      <c r="O21" s="28">
        <v>3</v>
      </c>
      <c r="P21" s="29" t="s">
        <v>546</v>
      </c>
      <c r="Q21" s="11" t="s">
        <v>33</v>
      </c>
      <c r="R21" s="25"/>
      <c r="S21" s="30">
        <v>629.79999999999995</v>
      </c>
      <c r="T21" s="31">
        <v>629.79999999999995</v>
      </c>
      <c r="U21" s="10"/>
      <c r="V21" s="8"/>
    </row>
    <row r="22" spans="1:22" ht="26.45" customHeight="1">
      <c r="A22" s="21"/>
      <c r="B22" s="34" t="s">
        <v>24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27">
        <v>53</v>
      </c>
      <c r="N22" s="28">
        <v>1</v>
      </c>
      <c r="O22" s="28">
        <v>3</v>
      </c>
      <c r="P22" s="29" t="s">
        <v>546</v>
      </c>
      <c r="Q22" s="11" t="s">
        <v>22</v>
      </c>
      <c r="R22" s="25"/>
      <c r="S22" s="30">
        <v>1091.4000000000001</v>
      </c>
      <c r="T22" s="31">
        <v>1091.4000000000001</v>
      </c>
      <c r="U22" s="10"/>
      <c r="V22" s="8"/>
    </row>
    <row r="23" spans="1:22" ht="30" customHeight="1">
      <c r="A23" s="21"/>
      <c r="B23" s="34" t="s">
        <v>434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7">
        <v>53</v>
      </c>
      <c r="N23" s="28">
        <v>1</v>
      </c>
      <c r="O23" s="28">
        <v>3</v>
      </c>
      <c r="P23" s="29" t="s">
        <v>550</v>
      </c>
      <c r="Q23" s="11" t="s">
        <v>5</v>
      </c>
      <c r="R23" s="25"/>
      <c r="S23" s="30">
        <v>827.8</v>
      </c>
      <c r="T23" s="31">
        <v>827.8</v>
      </c>
      <c r="U23" s="10"/>
      <c r="V23" s="8"/>
    </row>
    <row r="24" spans="1:22" ht="20.65" customHeight="1">
      <c r="A24" s="21"/>
      <c r="B24" s="34" t="s">
        <v>35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27">
        <v>53</v>
      </c>
      <c r="N24" s="28">
        <v>1</v>
      </c>
      <c r="O24" s="28">
        <v>3</v>
      </c>
      <c r="P24" s="29" t="s">
        <v>550</v>
      </c>
      <c r="Q24" s="11" t="s">
        <v>33</v>
      </c>
      <c r="R24" s="25"/>
      <c r="S24" s="30">
        <v>752.5</v>
      </c>
      <c r="T24" s="31">
        <v>752.5</v>
      </c>
      <c r="U24" s="10"/>
      <c r="V24" s="8"/>
    </row>
    <row r="25" spans="1:22" ht="20.65" customHeight="1">
      <c r="A25" s="21"/>
      <c r="B25" s="34" t="s">
        <v>24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7">
        <v>53</v>
      </c>
      <c r="N25" s="28">
        <v>1</v>
      </c>
      <c r="O25" s="28">
        <v>3</v>
      </c>
      <c r="P25" s="29" t="s">
        <v>550</v>
      </c>
      <c r="Q25" s="11" t="s">
        <v>22</v>
      </c>
      <c r="R25" s="25"/>
      <c r="S25" s="30">
        <v>75.3</v>
      </c>
      <c r="T25" s="31">
        <v>75.3</v>
      </c>
      <c r="U25" s="10"/>
      <c r="V25" s="8"/>
    </row>
    <row r="26" spans="1:22" ht="27.75" customHeight="1">
      <c r="A26" s="21"/>
      <c r="B26" s="34" t="s">
        <v>45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27">
        <v>53</v>
      </c>
      <c r="N26" s="28">
        <v>1</v>
      </c>
      <c r="O26" s="28">
        <v>6</v>
      </c>
      <c r="P26" s="29" t="s">
        <v>5</v>
      </c>
      <c r="Q26" s="11" t="s">
        <v>5</v>
      </c>
      <c r="R26" s="25"/>
      <c r="S26" s="30">
        <v>1774.6</v>
      </c>
      <c r="T26" s="31">
        <v>1779.2</v>
      </c>
      <c r="U26" s="10"/>
      <c r="V26" s="8"/>
    </row>
    <row r="27" spans="1:22" ht="27.4" customHeight="1">
      <c r="A27" s="21"/>
      <c r="B27" s="34" t="s">
        <v>426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27">
        <v>53</v>
      </c>
      <c r="N27" s="28">
        <v>1</v>
      </c>
      <c r="O27" s="28">
        <v>6</v>
      </c>
      <c r="P27" s="29" t="s">
        <v>425</v>
      </c>
      <c r="Q27" s="11" t="s">
        <v>5</v>
      </c>
      <c r="R27" s="25"/>
      <c r="S27" s="30">
        <v>681.9</v>
      </c>
      <c r="T27" s="31">
        <v>681.9</v>
      </c>
      <c r="U27" s="10"/>
      <c r="V27" s="8"/>
    </row>
    <row r="28" spans="1:22" ht="26.45" customHeight="1">
      <c r="A28" s="21"/>
      <c r="B28" s="34" t="s">
        <v>38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27">
        <v>53</v>
      </c>
      <c r="N28" s="28">
        <v>1</v>
      </c>
      <c r="O28" s="28">
        <v>6</v>
      </c>
      <c r="P28" s="29" t="s">
        <v>549</v>
      </c>
      <c r="Q28" s="11" t="s">
        <v>5</v>
      </c>
      <c r="R28" s="25"/>
      <c r="S28" s="30">
        <v>681.9</v>
      </c>
      <c r="T28" s="31">
        <v>681.9</v>
      </c>
      <c r="U28" s="10"/>
      <c r="V28" s="8"/>
    </row>
    <row r="29" spans="1:22" ht="20.65" customHeight="1">
      <c r="A29" s="21"/>
      <c r="B29" s="34" t="s">
        <v>35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27">
        <v>53</v>
      </c>
      <c r="N29" s="28">
        <v>1</v>
      </c>
      <c r="O29" s="28">
        <v>6</v>
      </c>
      <c r="P29" s="29" t="s">
        <v>549</v>
      </c>
      <c r="Q29" s="11" t="s">
        <v>33</v>
      </c>
      <c r="R29" s="25"/>
      <c r="S29" s="30">
        <v>681.9</v>
      </c>
      <c r="T29" s="31">
        <v>681.9</v>
      </c>
      <c r="U29" s="10"/>
      <c r="V29" s="8"/>
    </row>
    <row r="30" spans="1:22" ht="20.65" customHeight="1">
      <c r="A30" s="21"/>
      <c r="B30" s="34" t="s">
        <v>548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27">
        <v>53</v>
      </c>
      <c r="N30" s="28">
        <v>1</v>
      </c>
      <c r="O30" s="28">
        <v>6</v>
      </c>
      <c r="P30" s="29" t="s">
        <v>547</v>
      </c>
      <c r="Q30" s="11" t="s">
        <v>5</v>
      </c>
      <c r="R30" s="25"/>
      <c r="S30" s="30">
        <v>1092.7</v>
      </c>
      <c r="T30" s="31">
        <v>1097.3</v>
      </c>
      <c r="U30" s="10"/>
      <c r="V30" s="8"/>
    </row>
    <row r="31" spans="1:22" ht="15" customHeight="1">
      <c r="A31" s="21"/>
      <c r="B31" s="34" t="s">
        <v>40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27">
        <v>53</v>
      </c>
      <c r="N31" s="28">
        <v>1</v>
      </c>
      <c r="O31" s="28">
        <v>6</v>
      </c>
      <c r="P31" s="29" t="s">
        <v>546</v>
      </c>
      <c r="Q31" s="11" t="s">
        <v>5</v>
      </c>
      <c r="R31" s="25"/>
      <c r="S31" s="30">
        <v>1092.7</v>
      </c>
      <c r="T31" s="31">
        <v>1097.3</v>
      </c>
      <c r="U31" s="10"/>
      <c r="V31" s="8"/>
    </row>
    <row r="32" spans="1:22" ht="20.65" customHeight="1">
      <c r="A32" s="21"/>
      <c r="B32" s="34" t="s">
        <v>35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27">
        <v>53</v>
      </c>
      <c r="N32" s="28">
        <v>1</v>
      </c>
      <c r="O32" s="28">
        <v>6</v>
      </c>
      <c r="P32" s="29" t="s">
        <v>546</v>
      </c>
      <c r="Q32" s="11" t="s">
        <v>33</v>
      </c>
      <c r="R32" s="25"/>
      <c r="S32" s="30">
        <v>955.7</v>
      </c>
      <c r="T32" s="31">
        <v>955.9</v>
      </c>
      <c r="U32" s="10"/>
      <c r="V32" s="8"/>
    </row>
    <row r="33" spans="1:22" ht="20.65" customHeight="1">
      <c r="A33" s="21"/>
      <c r="B33" s="34" t="s">
        <v>24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27">
        <v>53</v>
      </c>
      <c r="N33" s="28">
        <v>1</v>
      </c>
      <c r="O33" s="28">
        <v>6</v>
      </c>
      <c r="P33" s="29" t="s">
        <v>546</v>
      </c>
      <c r="Q33" s="11" t="s">
        <v>22</v>
      </c>
      <c r="R33" s="25"/>
      <c r="S33" s="30">
        <v>137</v>
      </c>
      <c r="T33" s="31">
        <v>141.4</v>
      </c>
      <c r="U33" s="10"/>
      <c r="V33" s="8"/>
    </row>
    <row r="34" spans="1:22" ht="15" customHeight="1">
      <c r="A34" s="21"/>
      <c r="B34" s="34" t="s">
        <v>32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27">
        <v>53</v>
      </c>
      <c r="N34" s="28">
        <v>1</v>
      </c>
      <c r="O34" s="28">
        <v>13</v>
      </c>
      <c r="P34" s="29" t="s">
        <v>5</v>
      </c>
      <c r="Q34" s="11" t="s">
        <v>5</v>
      </c>
      <c r="R34" s="25"/>
      <c r="S34" s="30">
        <v>50</v>
      </c>
      <c r="T34" s="31">
        <v>50</v>
      </c>
      <c r="U34" s="10"/>
      <c r="V34" s="8"/>
    </row>
    <row r="35" spans="1:22" ht="20.65" customHeight="1">
      <c r="A35" s="21"/>
      <c r="B35" s="34" t="s">
        <v>311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27">
        <v>53</v>
      </c>
      <c r="N35" s="28">
        <v>1</v>
      </c>
      <c r="O35" s="28">
        <v>13</v>
      </c>
      <c r="P35" s="29" t="s">
        <v>310</v>
      </c>
      <c r="Q35" s="11" t="s">
        <v>5</v>
      </c>
      <c r="R35" s="25"/>
      <c r="S35" s="30">
        <v>50</v>
      </c>
      <c r="T35" s="31">
        <v>50</v>
      </c>
      <c r="U35" s="10"/>
      <c r="V35" s="8"/>
    </row>
    <row r="36" spans="1:22" ht="15" customHeight="1">
      <c r="A36" s="21"/>
      <c r="B36" s="34" t="s">
        <v>545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27">
        <v>53</v>
      </c>
      <c r="N36" s="28">
        <v>1</v>
      </c>
      <c r="O36" s="28">
        <v>13</v>
      </c>
      <c r="P36" s="29" t="s">
        <v>544</v>
      </c>
      <c r="Q36" s="11" t="s">
        <v>5</v>
      </c>
      <c r="R36" s="25"/>
      <c r="S36" s="30">
        <v>50</v>
      </c>
      <c r="T36" s="31">
        <v>50</v>
      </c>
      <c r="U36" s="10"/>
      <c r="V36" s="8"/>
    </row>
    <row r="37" spans="1:22" ht="20.65" customHeight="1">
      <c r="A37" s="21"/>
      <c r="B37" s="34" t="s">
        <v>35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27">
        <v>53</v>
      </c>
      <c r="N37" s="28">
        <v>1</v>
      </c>
      <c r="O37" s="28">
        <v>13</v>
      </c>
      <c r="P37" s="29" t="s">
        <v>544</v>
      </c>
      <c r="Q37" s="11" t="s">
        <v>33</v>
      </c>
      <c r="R37" s="25"/>
      <c r="S37" s="30">
        <v>50</v>
      </c>
      <c r="T37" s="31">
        <v>50</v>
      </c>
      <c r="U37" s="10"/>
      <c r="V37" s="8"/>
    </row>
    <row r="38" spans="1:22" ht="29.25" customHeight="1">
      <c r="A38" s="21"/>
      <c r="B38" s="47" t="s">
        <v>543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22">
        <v>133</v>
      </c>
      <c r="N38" s="23">
        <v>0</v>
      </c>
      <c r="O38" s="23">
        <v>0</v>
      </c>
      <c r="P38" s="24" t="s">
        <v>5</v>
      </c>
      <c r="Q38" s="12" t="s">
        <v>5</v>
      </c>
      <c r="R38" s="25"/>
      <c r="S38" s="6">
        <f>242128+495.5+23.9</f>
        <v>242647.4</v>
      </c>
      <c r="T38" s="26">
        <v>127741.4</v>
      </c>
      <c r="U38" s="10"/>
      <c r="V38" s="8"/>
    </row>
    <row r="39" spans="1:22" ht="15" customHeight="1">
      <c r="A39" s="21"/>
      <c r="B39" s="34" t="s">
        <v>371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27">
        <v>133</v>
      </c>
      <c r="N39" s="28">
        <v>4</v>
      </c>
      <c r="O39" s="28">
        <v>0</v>
      </c>
      <c r="P39" s="29" t="s">
        <v>5</v>
      </c>
      <c r="Q39" s="11" t="s">
        <v>5</v>
      </c>
      <c r="R39" s="25"/>
      <c r="S39" s="30">
        <v>122360.7</v>
      </c>
      <c r="T39" s="31">
        <v>54846.9</v>
      </c>
      <c r="U39" s="10"/>
      <c r="V39" s="8"/>
    </row>
    <row r="40" spans="1:22" ht="15" customHeight="1">
      <c r="A40" s="21"/>
      <c r="B40" s="34" t="s">
        <v>542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27">
        <v>133</v>
      </c>
      <c r="N40" s="28">
        <v>4</v>
      </c>
      <c r="O40" s="28">
        <v>8</v>
      </c>
      <c r="P40" s="29" t="s">
        <v>5</v>
      </c>
      <c r="Q40" s="11" t="s">
        <v>5</v>
      </c>
      <c r="R40" s="25"/>
      <c r="S40" s="30">
        <v>1300</v>
      </c>
      <c r="T40" s="31">
        <v>1300</v>
      </c>
      <c r="U40" s="10"/>
      <c r="V40" s="8"/>
    </row>
    <row r="41" spans="1:22" ht="37.9" customHeight="1">
      <c r="A41" s="21"/>
      <c r="B41" s="34" t="s">
        <v>301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27">
        <v>133</v>
      </c>
      <c r="N41" s="28">
        <v>4</v>
      </c>
      <c r="O41" s="28">
        <v>8</v>
      </c>
      <c r="P41" s="29" t="s">
        <v>300</v>
      </c>
      <c r="Q41" s="11" t="s">
        <v>5</v>
      </c>
      <c r="R41" s="25"/>
      <c r="S41" s="30">
        <v>1300</v>
      </c>
      <c r="T41" s="31">
        <v>1300</v>
      </c>
      <c r="U41" s="10"/>
      <c r="V41" s="8"/>
    </row>
    <row r="42" spans="1:22" ht="28.5" customHeight="1">
      <c r="A42" s="21"/>
      <c r="B42" s="34" t="s">
        <v>459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27">
        <v>133</v>
      </c>
      <c r="N42" s="28">
        <v>4</v>
      </c>
      <c r="O42" s="28">
        <v>8</v>
      </c>
      <c r="P42" s="29" t="s">
        <v>458</v>
      </c>
      <c r="Q42" s="11" t="s">
        <v>5</v>
      </c>
      <c r="R42" s="25"/>
      <c r="S42" s="30">
        <v>1300</v>
      </c>
      <c r="T42" s="31">
        <v>1300</v>
      </c>
      <c r="U42" s="10"/>
      <c r="V42" s="8"/>
    </row>
    <row r="43" spans="1:22" ht="27.2" customHeight="1">
      <c r="A43" s="21"/>
      <c r="B43" s="34" t="s">
        <v>457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27">
        <v>133</v>
      </c>
      <c r="N43" s="28">
        <v>4</v>
      </c>
      <c r="O43" s="28">
        <v>8</v>
      </c>
      <c r="P43" s="29" t="s">
        <v>456</v>
      </c>
      <c r="Q43" s="11" t="s">
        <v>5</v>
      </c>
      <c r="R43" s="25"/>
      <c r="S43" s="30">
        <v>1300</v>
      </c>
      <c r="T43" s="31">
        <v>1300</v>
      </c>
      <c r="U43" s="10"/>
      <c r="V43" s="8"/>
    </row>
    <row r="44" spans="1:22" ht="41.65" customHeight="1">
      <c r="A44" s="21"/>
      <c r="B44" s="34" t="s">
        <v>455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27">
        <v>133</v>
      </c>
      <c r="N44" s="28">
        <v>4</v>
      </c>
      <c r="O44" s="28">
        <v>8</v>
      </c>
      <c r="P44" s="29" t="s">
        <v>454</v>
      </c>
      <c r="Q44" s="11" t="s">
        <v>5</v>
      </c>
      <c r="R44" s="25"/>
      <c r="S44" s="30">
        <v>1300</v>
      </c>
      <c r="T44" s="31">
        <v>1300</v>
      </c>
      <c r="U44" s="10"/>
      <c r="V44" s="8"/>
    </row>
    <row r="45" spans="1:22" ht="27.75" customHeight="1">
      <c r="A45" s="21"/>
      <c r="B45" s="34" t="s">
        <v>24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27">
        <v>133</v>
      </c>
      <c r="N45" s="28">
        <v>4</v>
      </c>
      <c r="O45" s="28">
        <v>8</v>
      </c>
      <c r="P45" s="29" t="s">
        <v>454</v>
      </c>
      <c r="Q45" s="11" t="s">
        <v>22</v>
      </c>
      <c r="R45" s="25"/>
      <c r="S45" s="30">
        <v>1300</v>
      </c>
      <c r="T45" s="31">
        <v>1300</v>
      </c>
      <c r="U45" s="10"/>
      <c r="V45" s="8"/>
    </row>
    <row r="46" spans="1:22" ht="15" customHeight="1">
      <c r="A46" s="21"/>
      <c r="B46" s="34" t="s">
        <v>541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27">
        <v>133</v>
      </c>
      <c r="N46" s="28">
        <v>4</v>
      </c>
      <c r="O46" s="28">
        <v>9</v>
      </c>
      <c r="P46" s="29" t="s">
        <v>5</v>
      </c>
      <c r="Q46" s="11" t="s">
        <v>5</v>
      </c>
      <c r="R46" s="25"/>
      <c r="S46" s="30">
        <v>25584</v>
      </c>
      <c r="T46" s="31">
        <v>26547</v>
      </c>
      <c r="U46" s="10"/>
      <c r="V46" s="8"/>
    </row>
    <row r="47" spans="1:22" ht="39.200000000000003" customHeight="1">
      <c r="A47" s="21"/>
      <c r="B47" s="34" t="s">
        <v>301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27">
        <v>133</v>
      </c>
      <c r="N47" s="28">
        <v>4</v>
      </c>
      <c r="O47" s="28">
        <v>9</v>
      </c>
      <c r="P47" s="29" t="s">
        <v>300</v>
      </c>
      <c r="Q47" s="11" t="s">
        <v>5</v>
      </c>
      <c r="R47" s="25"/>
      <c r="S47" s="30">
        <v>25584</v>
      </c>
      <c r="T47" s="31">
        <v>26547</v>
      </c>
      <c r="U47" s="10"/>
      <c r="V47" s="8"/>
    </row>
    <row r="48" spans="1:22" ht="31.35" customHeight="1">
      <c r="A48" s="21"/>
      <c r="B48" s="34" t="s">
        <v>459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27">
        <v>133</v>
      </c>
      <c r="N48" s="28">
        <v>4</v>
      </c>
      <c r="O48" s="28">
        <v>9</v>
      </c>
      <c r="P48" s="29" t="s">
        <v>458</v>
      </c>
      <c r="Q48" s="11" t="s">
        <v>5</v>
      </c>
      <c r="R48" s="25"/>
      <c r="S48" s="30">
        <v>25584</v>
      </c>
      <c r="T48" s="31">
        <v>26547</v>
      </c>
      <c r="U48" s="10"/>
      <c r="V48" s="8"/>
    </row>
    <row r="49" spans="1:22" ht="27.2" customHeight="1">
      <c r="A49" s="21"/>
      <c r="B49" s="34" t="s">
        <v>540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27">
        <v>133</v>
      </c>
      <c r="N49" s="28">
        <v>4</v>
      </c>
      <c r="O49" s="28">
        <v>9</v>
      </c>
      <c r="P49" s="29" t="s">
        <v>539</v>
      </c>
      <c r="Q49" s="11" t="s">
        <v>5</v>
      </c>
      <c r="R49" s="25"/>
      <c r="S49" s="30">
        <v>13584</v>
      </c>
      <c r="T49" s="31">
        <v>14547</v>
      </c>
      <c r="U49" s="10"/>
      <c r="V49" s="8"/>
    </row>
    <row r="50" spans="1:22" ht="29.25" customHeight="1">
      <c r="A50" s="21"/>
      <c r="B50" s="34" t="s">
        <v>538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27">
        <v>133</v>
      </c>
      <c r="N50" s="28">
        <v>4</v>
      </c>
      <c r="O50" s="28">
        <v>9</v>
      </c>
      <c r="P50" s="29" t="s">
        <v>537</v>
      </c>
      <c r="Q50" s="11" t="s">
        <v>5</v>
      </c>
      <c r="R50" s="25"/>
      <c r="S50" s="30">
        <v>0</v>
      </c>
      <c r="T50" s="31">
        <v>13154.2</v>
      </c>
      <c r="U50" s="10"/>
      <c r="V50" s="8"/>
    </row>
    <row r="51" spans="1:22" ht="20.65" customHeight="1">
      <c r="A51" s="21"/>
      <c r="B51" s="34" t="s">
        <v>24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27">
        <v>133</v>
      </c>
      <c r="N51" s="28">
        <v>4</v>
      </c>
      <c r="O51" s="28">
        <v>9</v>
      </c>
      <c r="P51" s="29" t="s">
        <v>537</v>
      </c>
      <c r="Q51" s="11" t="s">
        <v>22</v>
      </c>
      <c r="R51" s="25"/>
      <c r="S51" s="30">
        <v>0</v>
      </c>
      <c r="T51" s="31">
        <v>13154.2</v>
      </c>
      <c r="U51" s="10"/>
      <c r="V51" s="8"/>
    </row>
    <row r="52" spans="1:22" ht="15" customHeight="1">
      <c r="A52" s="21"/>
      <c r="B52" s="34" t="s">
        <v>536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27">
        <v>133</v>
      </c>
      <c r="N52" s="28">
        <v>4</v>
      </c>
      <c r="O52" s="28">
        <v>9</v>
      </c>
      <c r="P52" s="29" t="s">
        <v>535</v>
      </c>
      <c r="Q52" s="11" t="s">
        <v>5</v>
      </c>
      <c r="R52" s="25"/>
      <c r="S52" s="30">
        <v>12191.2</v>
      </c>
      <c r="T52" s="31">
        <v>0</v>
      </c>
      <c r="U52" s="10"/>
      <c r="V52" s="8"/>
    </row>
    <row r="53" spans="1:22" ht="26.45" customHeight="1">
      <c r="A53" s="21"/>
      <c r="B53" s="34" t="s">
        <v>24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27">
        <v>133</v>
      </c>
      <c r="N53" s="28">
        <v>4</v>
      </c>
      <c r="O53" s="28">
        <v>9</v>
      </c>
      <c r="P53" s="29" t="s">
        <v>535</v>
      </c>
      <c r="Q53" s="11" t="s">
        <v>22</v>
      </c>
      <c r="R53" s="25"/>
      <c r="S53" s="30">
        <v>12191.2</v>
      </c>
      <c r="T53" s="31">
        <v>0</v>
      </c>
      <c r="U53" s="10"/>
      <c r="V53" s="8"/>
    </row>
    <row r="54" spans="1:22" ht="41.65" customHeight="1">
      <c r="A54" s="21"/>
      <c r="B54" s="34" t="s">
        <v>534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27">
        <v>133</v>
      </c>
      <c r="N54" s="28">
        <v>4</v>
      </c>
      <c r="O54" s="28">
        <v>9</v>
      </c>
      <c r="P54" s="29" t="s">
        <v>533</v>
      </c>
      <c r="Q54" s="11" t="s">
        <v>5</v>
      </c>
      <c r="R54" s="25"/>
      <c r="S54" s="30">
        <v>1351</v>
      </c>
      <c r="T54" s="31">
        <v>1351</v>
      </c>
      <c r="U54" s="10"/>
      <c r="V54" s="8"/>
    </row>
    <row r="55" spans="1:22" ht="25.7" customHeight="1">
      <c r="A55" s="21"/>
      <c r="B55" s="34" t="s">
        <v>24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27">
        <v>133</v>
      </c>
      <c r="N55" s="28">
        <v>4</v>
      </c>
      <c r="O55" s="28">
        <v>9</v>
      </c>
      <c r="P55" s="29" t="s">
        <v>533</v>
      </c>
      <c r="Q55" s="11" t="s">
        <v>22</v>
      </c>
      <c r="R55" s="25"/>
      <c r="S55" s="30">
        <v>1351</v>
      </c>
      <c r="T55" s="31">
        <v>1351</v>
      </c>
      <c r="U55" s="10"/>
      <c r="V55" s="8"/>
    </row>
    <row r="56" spans="1:22" ht="47.85" customHeight="1">
      <c r="A56" s="21"/>
      <c r="B56" s="34" t="s">
        <v>532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27">
        <v>133</v>
      </c>
      <c r="N56" s="28">
        <v>4</v>
      </c>
      <c r="O56" s="28">
        <v>9</v>
      </c>
      <c r="P56" s="29" t="s">
        <v>531</v>
      </c>
      <c r="Q56" s="11" t="s">
        <v>5</v>
      </c>
      <c r="R56" s="25"/>
      <c r="S56" s="30">
        <v>41.8</v>
      </c>
      <c r="T56" s="31">
        <v>41.8</v>
      </c>
      <c r="U56" s="10"/>
      <c r="V56" s="8"/>
    </row>
    <row r="57" spans="1:22" ht="20.65" customHeight="1">
      <c r="A57" s="21"/>
      <c r="B57" s="34" t="s">
        <v>24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27">
        <v>133</v>
      </c>
      <c r="N57" s="28">
        <v>4</v>
      </c>
      <c r="O57" s="28">
        <v>9</v>
      </c>
      <c r="P57" s="29" t="s">
        <v>531</v>
      </c>
      <c r="Q57" s="11" t="s">
        <v>22</v>
      </c>
      <c r="R57" s="25"/>
      <c r="S57" s="30">
        <v>41.8</v>
      </c>
      <c r="T57" s="31">
        <v>41.8</v>
      </c>
      <c r="U57" s="10"/>
      <c r="V57" s="8"/>
    </row>
    <row r="58" spans="1:22" ht="20.65" customHeight="1">
      <c r="A58" s="21"/>
      <c r="B58" s="34" t="s">
        <v>530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27">
        <v>133</v>
      </c>
      <c r="N58" s="28">
        <v>4</v>
      </c>
      <c r="O58" s="28">
        <v>9</v>
      </c>
      <c r="P58" s="29" t="s">
        <v>529</v>
      </c>
      <c r="Q58" s="11" t="s">
        <v>5</v>
      </c>
      <c r="R58" s="25"/>
      <c r="S58" s="30">
        <v>12000</v>
      </c>
      <c r="T58" s="31">
        <v>12000</v>
      </c>
      <c r="U58" s="10"/>
      <c r="V58" s="8"/>
    </row>
    <row r="59" spans="1:22" ht="20.65" customHeight="1">
      <c r="A59" s="21"/>
      <c r="B59" s="34" t="s">
        <v>528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27">
        <v>133</v>
      </c>
      <c r="N59" s="28">
        <v>4</v>
      </c>
      <c r="O59" s="28">
        <v>9</v>
      </c>
      <c r="P59" s="29" t="s">
        <v>527</v>
      </c>
      <c r="Q59" s="11" t="s">
        <v>5</v>
      </c>
      <c r="R59" s="25"/>
      <c r="S59" s="30">
        <v>12000</v>
      </c>
      <c r="T59" s="31">
        <v>12000</v>
      </c>
      <c r="U59" s="10"/>
      <c r="V59" s="8"/>
    </row>
    <row r="60" spans="1:22" ht="20.65" customHeight="1">
      <c r="A60" s="21"/>
      <c r="B60" s="34" t="s">
        <v>24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27">
        <v>133</v>
      </c>
      <c r="N60" s="28">
        <v>4</v>
      </c>
      <c r="O60" s="28">
        <v>9</v>
      </c>
      <c r="P60" s="29" t="s">
        <v>527</v>
      </c>
      <c r="Q60" s="11" t="s">
        <v>22</v>
      </c>
      <c r="R60" s="25"/>
      <c r="S60" s="30">
        <v>12000</v>
      </c>
      <c r="T60" s="31">
        <v>12000</v>
      </c>
      <c r="U60" s="10"/>
      <c r="V60" s="8"/>
    </row>
    <row r="61" spans="1:22" ht="15" customHeight="1">
      <c r="A61" s="21"/>
      <c r="B61" s="34" t="s">
        <v>367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27">
        <v>133</v>
      </c>
      <c r="N61" s="28">
        <v>4</v>
      </c>
      <c r="O61" s="28">
        <v>12</v>
      </c>
      <c r="P61" s="29" t="s">
        <v>5</v>
      </c>
      <c r="Q61" s="11" t="s">
        <v>5</v>
      </c>
      <c r="R61" s="25"/>
      <c r="S61" s="30">
        <v>95476.7</v>
      </c>
      <c r="T61" s="31">
        <v>26999.9</v>
      </c>
      <c r="U61" s="10"/>
      <c r="V61" s="8"/>
    </row>
    <row r="62" spans="1:22" ht="26.45" customHeight="1">
      <c r="A62" s="21"/>
      <c r="B62" s="34" t="s">
        <v>59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27">
        <v>133</v>
      </c>
      <c r="N62" s="28">
        <v>4</v>
      </c>
      <c r="O62" s="28">
        <v>12</v>
      </c>
      <c r="P62" s="29" t="s">
        <v>58</v>
      </c>
      <c r="Q62" s="11" t="s">
        <v>5</v>
      </c>
      <c r="R62" s="25"/>
      <c r="S62" s="30">
        <v>95476.7</v>
      </c>
      <c r="T62" s="31">
        <v>26999.9</v>
      </c>
      <c r="U62" s="10"/>
      <c r="V62" s="8"/>
    </row>
    <row r="63" spans="1:22" ht="37.15" customHeight="1">
      <c r="A63" s="21"/>
      <c r="B63" s="34" t="s">
        <v>366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27">
        <v>133</v>
      </c>
      <c r="N63" s="28">
        <v>4</v>
      </c>
      <c r="O63" s="28">
        <v>12</v>
      </c>
      <c r="P63" s="29" t="s">
        <v>365</v>
      </c>
      <c r="Q63" s="11" t="s">
        <v>5</v>
      </c>
      <c r="R63" s="25"/>
      <c r="S63" s="30">
        <v>95476.7</v>
      </c>
      <c r="T63" s="31">
        <v>26999.9</v>
      </c>
      <c r="U63" s="10"/>
      <c r="V63" s="8"/>
    </row>
    <row r="64" spans="1:22" ht="36.4" customHeight="1">
      <c r="A64" s="21"/>
      <c r="B64" s="34" t="s">
        <v>364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27">
        <v>133</v>
      </c>
      <c r="N64" s="28">
        <v>4</v>
      </c>
      <c r="O64" s="28">
        <v>12</v>
      </c>
      <c r="P64" s="29" t="s">
        <v>363</v>
      </c>
      <c r="Q64" s="11" t="s">
        <v>5</v>
      </c>
      <c r="R64" s="25"/>
      <c r="S64" s="30">
        <v>95476.7</v>
      </c>
      <c r="T64" s="31">
        <v>26999.9</v>
      </c>
      <c r="U64" s="10"/>
      <c r="V64" s="8"/>
    </row>
    <row r="65" spans="1:22" ht="26.45" customHeight="1">
      <c r="A65" s="21"/>
      <c r="B65" s="34" t="s">
        <v>359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27">
        <v>133</v>
      </c>
      <c r="N65" s="28">
        <v>4</v>
      </c>
      <c r="O65" s="28">
        <v>12</v>
      </c>
      <c r="P65" s="29" t="s">
        <v>362</v>
      </c>
      <c r="Q65" s="11" t="s">
        <v>5</v>
      </c>
      <c r="R65" s="25"/>
      <c r="S65" s="30">
        <v>0</v>
      </c>
      <c r="T65" s="31">
        <v>1226.7</v>
      </c>
      <c r="U65" s="10"/>
      <c r="V65" s="8"/>
    </row>
    <row r="66" spans="1:22" ht="20.65" customHeight="1">
      <c r="A66" s="21"/>
      <c r="B66" s="34" t="s">
        <v>24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27">
        <v>133</v>
      </c>
      <c r="N66" s="28">
        <v>4</v>
      </c>
      <c r="O66" s="28">
        <v>12</v>
      </c>
      <c r="P66" s="29" t="s">
        <v>362</v>
      </c>
      <c r="Q66" s="11" t="s">
        <v>22</v>
      </c>
      <c r="R66" s="25"/>
      <c r="S66" s="30">
        <v>0</v>
      </c>
      <c r="T66" s="31">
        <v>1226.7</v>
      </c>
      <c r="U66" s="10"/>
      <c r="V66" s="8"/>
    </row>
    <row r="67" spans="1:22" ht="57" customHeight="1">
      <c r="A67" s="21"/>
      <c r="B67" s="34" t="s">
        <v>526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27">
        <v>133</v>
      </c>
      <c r="N67" s="28">
        <v>4</v>
      </c>
      <c r="O67" s="28">
        <v>12</v>
      </c>
      <c r="P67" s="29" t="s">
        <v>525</v>
      </c>
      <c r="Q67" s="11" t="s">
        <v>5</v>
      </c>
      <c r="R67" s="25"/>
      <c r="S67" s="30">
        <v>95476.7</v>
      </c>
      <c r="T67" s="31">
        <v>25773.200000000001</v>
      </c>
      <c r="U67" s="10"/>
      <c r="V67" s="8"/>
    </row>
    <row r="68" spans="1:22" ht="15" customHeight="1">
      <c r="A68" s="21"/>
      <c r="B68" s="34" t="s">
        <v>506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27">
        <v>133</v>
      </c>
      <c r="N68" s="28">
        <v>4</v>
      </c>
      <c r="O68" s="28">
        <v>12</v>
      </c>
      <c r="P68" s="29" t="s">
        <v>525</v>
      </c>
      <c r="Q68" s="11" t="s">
        <v>504</v>
      </c>
      <c r="R68" s="25"/>
      <c r="S68" s="30">
        <v>95476.7</v>
      </c>
      <c r="T68" s="31">
        <v>25773.200000000001</v>
      </c>
      <c r="U68" s="10"/>
      <c r="V68" s="8"/>
    </row>
    <row r="69" spans="1:22" ht="15" customHeight="1">
      <c r="A69" s="21"/>
      <c r="B69" s="34" t="s">
        <v>303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27">
        <v>133</v>
      </c>
      <c r="N69" s="28">
        <v>5</v>
      </c>
      <c r="O69" s="28">
        <v>0</v>
      </c>
      <c r="P69" s="29" t="s">
        <v>5</v>
      </c>
      <c r="Q69" s="11" t="s">
        <v>5</v>
      </c>
      <c r="R69" s="25"/>
      <c r="S69" s="30">
        <f>39511.6+495.5+23.9</f>
        <v>40031</v>
      </c>
      <c r="T69" s="31">
        <v>62545.7</v>
      </c>
      <c r="U69" s="10"/>
      <c r="V69" s="8"/>
    </row>
    <row r="70" spans="1:22" ht="15" customHeight="1">
      <c r="A70" s="21"/>
      <c r="B70" s="34" t="s">
        <v>524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27">
        <v>133</v>
      </c>
      <c r="N70" s="28">
        <v>5</v>
      </c>
      <c r="O70" s="28">
        <v>1</v>
      </c>
      <c r="P70" s="29" t="s">
        <v>5</v>
      </c>
      <c r="Q70" s="11" t="s">
        <v>5</v>
      </c>
      <c r="R70" s="25"/>
      <c r="S70" s="30">
        <v>3830.9</v>
      </c>
      <c r="T70" s="31">
        <v>10674.4</v>
      </c>
      <c r="U70" s="10"/>
      <c r="V70" s="8"/>
    </row>
    <row r="71" spans="1:22" ht="39.950000000000003" customHeight="1">
      <c r="A71" s="21"/>
      <c r="B71" s="34" t="s">
        <v>301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27">
        <v>133</v>
      </c>
      <c r="N71" s="28">
        <v>5</v>
      </c>
      <c r="O71" s="28">
        <v>1</v>
      </c>
      <c r="P71" s="29" t="s">
        <v>300</v>
      </c>
      <c r="Q71" s="11" t="s">
        <v>5</v>
      </c>
      <c r="R71" s="25"/>
      <c r="S71" s="30">
        <v>3830.9</v>
      </c>
      <c r="T71" s="31">
        <v>10674.4</v>
      </c>
      <c r="U71" s="10"/>
      <c r="V71" s="8"/>
    </row>
    <row r="72" spans="1:22" ht="36.4" customHeight="1">
      <c r="A72" s="21"/>
      <c r="B72" s="34" t="s">
        <v>464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27">
        <v>133</v>
      </c>
      <c r="N72" s="28">
        <v>5</v>
      </c>
      <c r="O72" s="28">
        <v>1</v>
      </c>
      <c r="P72" s="29" t="s">
        <v>463</v>
      </c>
      <c r="Q72" s="11" t="s">
        <v>5</v>
      </c>
      <c r="R72" s="25"/>
      <c r="S72" s="30">
        <v>914.2</v>
      </c>
      <c r="T72" s="31">
        <v>8811.7999999999993</v>
      </c>
      <c r="U72" s="10"/>
      <c r="V72" s="8"/>
    </row>
    <row r="73" spans="1:22" ht="22.15" customHeight="1">
      <c r="A73" s="21"/>
      <c r="B73" s="34" t="s">
        <v>523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27">
        <v>133</v>
      </c>
      <c r="N73" s="28">
        <v>5</v>
      </c>
      <c r="O73" s="28">
        <v>1</v>
      </c>
      <c r="P73" s="29" t="s">
        <v>522</v>
      </c>
      <c r="Q73" s="11" t="s">
        <v>5</v>
      </c>
      <c r="R73" s="25"/>
      <c r="S73" s="30">
        <v>914.2</v>
      </c>
      <c r="T73" s="31">
        <v>6811.8</v>
      </c>
      <c r="U73" s="10"/>
      <c r="V73" s="8"/>
    </row>
    <row r="74" spans="1:22" ht="15" customHeight="1">
      <c r="A74" s="21"/>
      <c r="B74" s="34" t="s">
        <v>521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27">
        <v>133</v>
      </c>
      <c r="N74" s="28">
        <v>5</v>
      </c>
      <c r="O74" s="28">
        <v>1</v>
      </c>
      <c r="P74" s="29" t="s">
        <v>520</v>
      </c>
      <c r="Q74" s="11" t="s">
        <v>5</v>
      </c>
      <c r="R74" s="25"/>
      <c r="S74" s="30">
        <v>114.2</v>
      </c>
      <c r="T74" s="31">
        <v>6011.7</v>
      </c>
      <c r="U74" s="10"/>
      <c r="V74" s="8"/>
    </row>
    <row r="75" spans="1:22" ht="24.2" customHeight="1">
      <c r="A75" s="21"/>
      <c r="B75" s="34" t="s">
        <v>24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27">
        <v>133</v>
      </c>
      <c r="N75" s="28">
        <v>5</v>
      </c>
      <c r="O75" s="28">
        <v>1</v>
      </c>
      <c r="P75" s="29" t="s">
        <v>520</v>
      </c>
      <c r="Q75" s="11" t="s">
        <v>22</v>
      </c>
      <c r="R75" s="25"/>
      <c r="S75" s="30">
        <v>114.2</v>
      </c>
      <c r="T75" s="31">
        <v>6011.7</v>
      </c>
      <c r="U75" s="10"/>
      <c r="V75" s="8"/>
    </row>
    <row r="76" spans="1:22" ht="15" customHeight="1">
      <c r="A76" s="21"/>
      <c r="B76" s="34" t="s">
        <v>519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27">
        <v>133</v>
      </c>
      <c r="N76" s="28">
        <v>5</v>
      </c>
      <c r="O76" s="28">
        <v>1</v>
      </c>
      <c r="P76" s="29" t="s">
        <v>518</v>
      </c>
      <c r="Q76" s="11" t="s">
        <v>5</v>
      </c>
      <c r="R76" s="25"/>
      <c r="S76" s="30">
        <v>100</v>
      </c>
      <c r="T76" s="31">
        <v>100.1</v>
      </c>
      <c r="U76" s="10"/>
      <c r="V76" s="8"/>
    </row>
    <row r="77" spans="1:22" ht="20.65" customHeight="1">
      <c r="A77" s="21"/>
      <c r="B77" s="34" t="s">
        <v>24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27">
        <v>133</v>
      </c>
      <c r="N77" s="28">
        <v>5</v>
      </c>
      <c r="O77" s="28">
        <v>1</v>
      </c>
      <c r="P77" s="29" t="s">
        <v>518</v>
      </c>
      <c r="Q77" s="11" t="s">
        <v>22</v>
      </c>
      <c r="R77" s="25"/>
      <c r="S77" s="30">
        <v>100</v>
      </c>
      <c r="T77" s="31">
        <v>100.1</v>
      </c>
      <c r="U77" s="10"/>
      <c r="V77" s="8"/>
    </row>
    <row r="78" spans="1:22" ht="15" customHeight="1">
      <c r="A78" s="21"/>
      <c r="B78" s="34" t="s">
        <v>517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27">
        <v>133</v>
      </c>
      <c r="N78" s="28">
        <v>5</v>
      </c>
      <c r="O78" s="28">
        <v>1</v>
      </c>
      <c r="P78" s="29" t="s">
        <v>516</v>
      </c>
      <c r="Q78" s="11" t="s">
        <v>5</v>
      </c>
      <c r="R78" s="25"/>
      <c r="S78" s="30">
        <v>700</v>
      </c>
      <c r="T78" s="31">
        <v>700</v>
      </c>
      <c r="U78" s="10"/>
      <c r="V78" s="8"/>
    </row>
    <row r="79" spans="1:22" ht="24.95" customHeight="1">
      <c r="A79" s="21"/>
      <c r="B79" s="34" t="s">
        <v>24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27">
        <v>133</v>
      </c>
      <c r="N79" s="28">
        <v>5</v>
      </c>
      <c r="O79" s="28">
        <v>1</v>
      </c>
      <c r="P79" s="29" t="s">
        <v>516</v>
      </c>
      <c r="Q79" s="11" t="s">
        <v>22</v>
      </c>
      <c r="R79" s="25"/>
      <c r="S79" s="30">
        <v>700</v>
      </c>
      <c r="T79" s="31">
        <v>700</v>
      </c>
      <c r="U79" s="10"/>
      <c r="V79" s="8"/>
    </row>
    <row r="80" spans="1:22" ht="28.5" customHeight="1">
      <c r="A80" s="21"/>
      <c r="B80" s="34" t="s">
        <v>583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27">
        <v>133</v>
      </c>
      <c r="N80" s="28">
        <v>5</v>
      </c>
      <c r="O80" s="28">
        <v>1</v>
      </c>
      <c r="P80" s="29" t="s">
        <v>515</v>
      </c>
      <c r="Q80" s="11" t="s">
        <v>5</v>
      </c>
      <c r="R80" s="25"/>
      <c r="S80" s="30">
        <v>0</v>
      </c>
      <c r="T80" s="31">
        <v>2000</v>
      </c>
      <c r="U80" s="10"/>
      <c r="V80" s="8"/>
    </row>
    <row r="81" spans="1:22" ht="15" customHeight="1">
      <c r="A81" s="21"/>
      <c r="B81" s="34" t="s">
        <v>512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27">
        <v>133</v>
      </c>
      <c r="N81" s="28">
        <v>5</v>
      </c>
      <c r="O81" s="28">
        <v>1</v>
      </c>
      <c r="P81" s="29" t="s">
        <v>514</v>
      </c>
      <c r="Q81" s="11" t="s">
        <v>5</v>
      </c>
      <c r="R81" s="25"/>
      <c r="S81" s="30">
        <v>0</v>
      </c>
      <c r="T81" s="31">
        <v>2000</v>
      </c>
      <c r="U81" s="10"/>
      <c r="V81" s="8"/>
    </row>
    <row r="82" spans="1:22" ht="22.9" customHeight="1">
      <c r="A82" s="21"/>
      <c r="B82" s="34" t="s">
        <v>24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27">
        <v>133</v>
      </c>
      <c r="N82" s="28">
        <v>5</v>
      </c>
      <c r="O82" s="28">
        <v>1</v>
      </c>
      <c r="P82" s="29" t="s">
        <v>514</v>
      </c>
      <c r="Q82" s="11" t="s">
        <v>22</v>
      </c>
      <c r="R82" s="25"/>
      <c r="S82" s="30">
        <v>0</v>
      </c>
      <c r="T82" s="31">
        <v>2000</v>
      </c>
      <c r="U82" s="10"/>
      <c r="V82" s="8"/>
    </row>
    <row r="83" spans="1:22" ht="15" customHeight="1">
      <c r="A83" s="21"/>
      <c r="B83" s="34" t="s">
        <v>512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27">
        <v>133</v>
      </c>
      <c r="N83" s="28">
        <v>5</v>
      </c>
      <c r="O83" s="28">
        <v>1</v>
      </c>
      <c r="P83" s="29" t="s">
        <v>513</v>
      </c>
      <c r="Q83" s="11" t="s">
        <v>5</v>
      </c>
      <c r="R83" s="25"/>
      <c r="S83" s="30">
        <v>2916.7</v>
      </c>
      <c r="T83" s="31">
        <v>1862.6</v>
      </c>
      <c r="U83" s="10"/>
      <c r="V83" s="8"/>
    </row>
    <row r="84" spans="1:22" ht="15" customHeight="1">
      <c r="A84" s="21"/>
      <c r="B84" s="34" t="s">
        <v>512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27">
        <v>133</v>
      </c>
      <c r="N84" s="28">
        <v>5</v>
      </c>
      <c r="O84" s="28">
        <v>1</v>
      </c>
      <c r="P84" s="29" t="s">
        <v>511</v>
      </c>
      <c r="Q84" s="11" t="s">
        <v>5</v>
      </c>
      <c r="R84" s="25"/>
      <c r="S84" s="30">
        <v>2.1</v>
      </c>
      <c r="T84" s="31">
        <v>2</v>
      </c>
      <c r="U84" s="10"/>
      <c r="V84" s="8"/>
    </row>
    <row r="85" spans="1:22" ht="20.65" customHeight="1">
      <c r="A85" s="21"/>
      <c r="B85" s="34" t="s">
        <v>510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27">
        <v>133</v>
      </c>
      <c r="N85" s="28">
        <v>5</v>
      </c>
      <c r="O85" s="28">
        <v>1</v>
      </c>
      <c r="P85" s="29" t="s">
        <v>509</v>
      </c>
      <c r="Q85" s="11" t="s">
        <v>5</v>
      </c>
      <c r="R85" s="25"/>
      <c r="S85" s="30">
        <v>2.1</v>
      </c>
      <c r="T85" s="31">
        <v>2</v>
      </c>
      <c r="U85" s="10"/>
      <c r="V85" s="8"/>
    </row>
    <row r="86" spans="1:22" ht="20.65" customHeight="1">
      <c r="A86" s="21"/>
      <c r="B86" s="34" t="s">
        <v>24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27">
        <v>133</v>
      </c>
      <c r="N86" s="28">
        <v>5</v>
      </c>
      <c r="O86" s="28">
        <v>1</v>
      </c>
      <c r="P86" s="29" t="s">
        <v>509</v>
      </c>
      <c r="Q86" s="11" t="s">
        <v>22</v>
      </c>
      <c r="R86" s="25"/>
      <c r="S86" s="30">
        <v>2.1</v>
      </c>
      <c r="T86" s="31">
        <v>2</v>
      </c>
      <c r="U86" s="10"/>
      <c r="V86" s="8"/>
    </row>
    <row r="87" spans="1:22" ht="30.6" customHeight="1">
      <c r="A87" s="21"/>
      <c r="B87" s="34" t="s">
        <v>508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27">
        <v>133</v>
      </c>
      <c r="N87" s="28">
        <v>5</v>
      </c>
      <c r="O87" s="28">
        <v>1</v>
      </c>
      <c r="P87" s="29" t="s">
        <v>507</v>
      </c>
      <c r="Q87" s="11" t="s">
        <v>5</v>
      </c>
      <c r="R87" s="25"/>
      <c r="S87" s="30">
        <v>2914.6</v>
      </c>
      <c r="T87" s="31">
        <v>1860.6</v>
      </c>
      <c r="U87" s="10"/>
      <c r="V87" s="8"/>
    </row>
    <row r="88" spans="1:22" ht="59.25" customHeight="1">
      <c r="A88" s="21"/>
      <c r="B88" s="35" t="s">
        <v>578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27">
        <v>133</v>
      </c>
      <c r="N88" s="28">
        <v>5</v>
      </c>
      <c r="O88" s="28">
        <v>1</v>
      </c>
      <c r="P88" s="29" t="s">
        <v>505</v>
      </c>
      <c r="Q88" s="11" t="s">
        <v>5</v>
      </c>
      <c r="R88" s="25"/>
      <c r="S88" s="30">
        <v>2914.6</v>
      </c>
      <c r="T88" s="31">
        <v>1860.6</v>
      </c>
      <c r="U88" s="10"/>
      <c r="V88" s="8"/>
    </row>
    <row r="89" spans="1:22" ht="15" customHeight="1">
      <c r="A89" s="21"/>
      <c r="B89" s="34" t="s">
        <v>506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27">
        <v>133</v>
      </c>
      <c r="N89" s="28">
        <v>5</v>
      </c>
      <c r="O89" s="28">
        <v>1</v>
      </c>
      <c r="P89" s="29" t="s">
        <v>505</v>
      </c>
      <c r="Q89" s="11" t="s">
        <v>504</v>
      </c>
      <c r="R89" s="25"/>
      <c r="S89" s="30">
        <v>2914.6</v>
      </c>
      <c r="T89" s="31">
        <v>1860.6</v>
      </c>
      <c r="U89" s="10"/>
      <c r="V89" s="8"/>
    </row>
    <row r="90" spans="1:22" ht="15" customHeight="1">
      <c r="A90" s="21"/>
      <c r="B90" s="34" t="s">
        <v>302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27">
        <v>133</v>
      </c>
      <c r="N90" s="28">
        <v>5</v>
      </c>
      <c r="O90" s="28">
        <v>2</v>
      </c>
      <c r="P90" s="29" t="s">
        <v>5</v>
      </c>
      <c r="Q90" s="11" t="s">
        <v>5</v>
      </c>
      <c r="R90" s="25"/>
      <c r="S90" s="30">
        <v>28589.599999999999</v>
      </c>
      <c r="T90" s="31">
        <v>45567.4</v>
      </c>
      <c r="U90" s="10"/>
      <c r="V90" s="8"/>
    </row>
    <row r="91" spans="1:22" ht="39.200000000000003" customHeight="1">
      <c r="A91" s="21"/>
      <c r="B91" s="34" t="s">
        <v>301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27">
        <v>133</v>
      </c>
      <c r="N91" s="28">
        <v>5</v>
      </c>
      <c r="O91" s="28">
        <v>2</v>
      </c>
      <c r="P91" s="29" t="s">
        <v>300</v>
      </c>
      <c r="Q91" s="11" t="s">
        <v>5</v>
      </c>
      <c r="R91" s="25"/>
      <c r="S91" s="30">
        <f>24089.6-19.1</f>
        <v>24070.5</v>
      </c>
      <c r="T91" s="31">
        <v>45567.4</v>
      </c>
      <c r="U91" s="10"/>
      <c r="V91" s="8"/>
    </row>
    <row r="92" spans="1:22" ht="38.450000000000003" customHeight="1">
      <c r="A92" s="21"/>
      <c r="B92" s="34" t="s">
        <v>299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27">
        <v>133</v>
      </c>
      <c r="N92" s="28">
        <v>5</v>
      </c>
      <c r="O92" s="28">
        <v>2</v>
      </c>
      <c r="P92" s="29" t="s">
        <v>298</v>
      </c>
      <c r="Q92" s="11" t="s">
        <v>5</v>
      </c>
      <c r="R92" s="25"/>
      <c r="S92" s="30">
        <f>24089.6-19.1</f>
        <v>24070.5</v>
      </c>
      <c r="T92" s="31">
        <v>45567.4</v>
      </c>
      <c r="U92" s="10"/>
      <c r="V92" s="8"/>
    </row>
    <row r="93" spans="1:22" ht="24.2" customHeight="1">
      <c r="A93" s="21"/>
      <c r="B93" s="34" t="s">
        <v>503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27">
        <v>133</v>
      </c>
      <c r="N93" s="28">
        <v>5</v>
      </c>
      <c r="O93" s="28">
        <v>2</v>
      </c>
      <c r="P93" s="29" t="s">
        <v>502</v>
      </c>
      <c r="Q93" s="11" t="s">
        <v>5</v>
      </c>
      <c r="R93" s="25"/>
      <c r="S93" s="30">
        <v>400</v>
      </c>
      <c r="T93" s="31">
        <v>400</v>
      </c>
      <c r="U93" s="10"/>
      <c r="V93" s="8"/>
    </row>
    <row r="94" spans="1:22" ht="15" customHeight="1">
      <c r="A94" s="21"/>
      <c r="B94" s="34" t="s">
        <v>497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27">
        <v>133</v>
      </c>
      <c r="N94" s="28">
        <v>5</v>
      </c>
      <c r="O94" s="28">
        <v>2</v>
      </c>
      <c r="P94" s="29" t="s">
        <v>501</v>
      </c>
      <c r="Q94" s="11" t="s">
        <v>5</v>
      </c>
      <c r="R94" s="25"/>
      <c r="S94" s="30">
        <v>400</v>
      </c>
      <c r="T94" s="31">
        <v>400</v>
      </c>
      <c r="U94" s="10"/>
      <c r="V94" s="8"/>
    </row>
    <row r="95" spans="1:22" ht="20.65" customHeight="1">
      <c r="A95" s="21"/>
      <c r="B95" s="34" t="s">
        <v>24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27">
        <v>133</v>
      </c>
      <c r="N95" s="28">
        <v>5</v>
      </c>
      <c r="O95" s="28">
        <v>2</v>
      </c>
      <c r="P95" s="29" t="s">
        <v>501</v>
      </c>
      <c r="Q95" s="11" t="s">
        <v>22</v>
      </c>
      <c r="R95" s="25"/>
      <c r="S95" s="30">
        <v>400</v>
      </c>
      <c r="T95" s="31">
        <v>400</v>
      </c>
      <c r="U95" s="10"/>
      <c r="V95" s="8"/>
    </row>
    <row r="96" spans="1:22" ht="20.65" customHeight="1">
      <c r="A96" s="21"/>
      <c r="B96" s="34" t="s">
        <v>500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27">
        <v>133</v>
      </c>
      <c r="N96" s="28">
        <v>5</v>
      </c>
      <c r="O96" s="28">
        <v>2</v>
      </c>
      <c r="P96" s="29" t="s">
        <v>499</v>
      </c>
      <c r="Q96" s="11" t="s">
        <v>5</v>
      </c>
      <c r="R96" s="25"/>
      <c r="S96" s="30">
        <v>800</v>
      </c>
      <c r="T96" s="31">
        <v>800</v>
      </c>
      <c r="U96" s="10"/>
      <c r="V96" s="8"/>
    </row>
    <row r="97" spans="1:22" ht="15" customHeight="1">
      <c r="A97" s="21"/>
      <c r="B97" s="34" t="s">
        <v>497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27">
        <v>133</v>
      </c>
      <c r="N97" s="28">
        <v>5</v>
      </c>
      <c r="O97" s="28">
        <v>2</v>
      </c>
      <c r="P97" s="29" t="s">
        <v>498</v>
      </c>
      <c r="Q97" s="11" t="s">
        <v>5</v>
      </c>
      <c r="R97" s="25"/>
      <c r="S97" s="30">
        <v>800</v>
      </c>
      <c r="T97" s="31">
        <v>800</v>
      </c>
      <c r="U97" s="10"/>
      <c r="V97" s="8"/>
    </row>
    <row r="98" spans="1:22" ht="20.65" customHeight="1">
      <c r="A98" s="21"/>
      <c r="B98" s="34" t="s">
        <v>24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27">
        <v>133</v>
      </c>
      <c r="N98" s="28">
        <v>5</v>
      </c>
      <c r="O98" s="28">
        <v>2</v>
      </c>
      <c r="P98" s="29" t="s">
        <v>498</v>
      </c>
      <c r="Q98" s="11" t="s">
        <v>22</v>
      </c>
      <c r="R98" s="25"/>
      <c r="S98" s="30">
        <v>800</v>
      </c>
      <c r="T98" s="31">
        <v>800</v>
      </c>
      <c r="U98" s="10"/>
      <c r="V98" s="8"/>
    </row>
    <row r="99" spans="1:22" ht="20.65" customHeight="1">
      <c r="A99" s="21"/>
      <c r="B99" s="34" t="s">
        <v>297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27">
        <v>133</v>
      </c>
      <c r="N99" s="28">
        <v>5</v>
      </c>
      <c r="O99" s="28">
        <v>2</v>
      </c>
      <c r="P99" s="29" t="s">
        <v>296</v>
      </c>
      <c r="Q99" s="11" t="s">
        <v>5</v>
      </c>
      <c r="R99" s="25"/>
      <c r="S99" s="30">
        <f>S100</f>
        <v>1392.9</v>
      </c>
      <c r="T99" s="31">
        <v>1412</v>
      </c>
      <c r="U99" s="10"/>
      <c r="V99" s="8"/>
    </row>
    <row r="100" spans="1:22" ht="15" customHeight="1">
      <c r="A100" s="21"/>
      <c r="B100" s="34" t="s">
        <v>497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27">
        <v>133</v>
      </c>
      <c r="N100" s="28">
        <v>5</v>
      </c>
      <c r="O100" s="28">
        <v>2</v>
      </c>
      <c r="P100" s="29" t="s">
        <v>496</v>
      </c>
      <c r="Q100" s="11" t="s">
        <v>5</v>
      </c>
      <c r="R100" s="25"/>
      <c r="S100" s="30">
        <f>S101</f>
        <v>1392.9</v>
      </c>
      <c r="T100" s="31">
        <v>1412</v>
      </c>
      <c r="U100" s="10"/>
      <c r="V100" s="8"/>
    </row>
    <row r="101" spans="1:22" ht="20.65" customHeight="1">
      <c r="A101" s="21"/>
      <c r="B101" s="34" t="s">
        <v>24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27">
        <v>133</v>
      </c>
      <c r="N101" s="28">
        <v>5</v>
      </c>
      <c r="O101" s="28">
        <v>2</v>
      </c>
      <c r="P101" s="29" t="s">
        <v>496</v>
      </c>
      <c r="Q101" s="11" t="s">
        <v>22</v>
      </c>
      <c r="R101" s="25"/>
      <c r="S101" s="30">
        <f>1412-19.1</f>
        <v>1392.9</v>
      </c>
      <c r="T101" s="31">
        <v>1412</v>
      </c>
      <c r="U101" s="10"/>
      <c r="V101" s="8"/>
    </row>
    <row r="102" spans="1:22" ht="30.6" customHeight="1">
      <c r="A102" s="21"/>
      <c r="B102" s="34" t="s">
        <v>495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27">
        <v>133</v>
      </c>
      <c r="N102" s="28">
        <v>5</v>
      </c>
      <c r="O102" s="28">
        <v>2</v>
      </c>
      <c r="P102" s="29" t="s">
        <v>494</v>
      </c>
      <c r="Q102" s="11" t="s">
        <v>5</v>
      </c>
      <c r="R102" s="25"/>
      <c r="S102" s="30">
        <v>21477.599999999999</v>
      </c>
      <c r="T102" s="31">
        <v>42955.4</v>
      </c>
      <c r="U102" s="10"/>
      <c r="V102" s="8"/>
    </row>
    <row r="103" spans="1:22" ht="20.65" customHeight="1">
      <c r="A103" s="21"/>
      <c r="B103" s="34" t="s">
        <v>493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27">
        <v>133</v>
      </c>
      <c r="N103" s="28">
        <v>5</v>
      </c>
      <c r="O103" s="28">
        <v>2</v>
      </c>
      <c r="P103" s="29" t="s">
        <v>492</v>
      </c>
      <c r="Q103" s="11" t="s">
        <v>5</v>
      </c>
      <c r="R103" s="25"/>
      <c r="S103" s="30">
        <v>21477.599999999999</v>
      </c>
      <c r="T103" s="31">
        <v>42955.4</v>
      </c>
      <c r="U103" s="10"/>
      <c r="V103" s="8"/>
    </row>
    <row r="104" spans="1:22" ht="20.65" customHeight="1">
      <c r="A104" s="21"/>
      <c r="B104" s="34" t="s">
        <v>24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27">
        <v>133</v>
      </c>
      <c r="N104" s="28">
        <v>5</v>
      </c>
      <c r="O104" s="28">
        <v>2</v>
      </c>
      <c r="P104" s="29" t="s">
        <v>492</v>
      </c>
      <c r="Q104" s="11" t="s">
        <v>22</v>
      </c>
      <c r="R104" s="25"/>
      <c r="S104" s="30">
        <v>21477.599999999999</v>
      </c>
      <c r="T104" s="31">
        <v>42955.4</v>
      </c>
      <c r="U104" s="10"/>
      <c r="V104" s="8"/>
    </row>
    <row r="105" spans="1:22" ht="30.6" customHeight="1">
      <c r="A105" s="21"/>
      <c r="B105" s="34" t="s">
        <v>291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27">
        <v>133</v>
      </c>
      <c r="N105" s="28">
        <v>5</v>
      </c>
      <c r="O105" s="28">
        <v>2</v>
      </c>
      <c r="P105" s="29" t="s">
        <v>290</v>
      </c>
      <c r="Q105" s="11" t="s">
        <v>5</v>
      </c>
      <c r="R105" s="25"/>
      <c r="S105" s="30">
        <f>S106</f>
        <v>4519.1000000000004</v>
      </c>
      <c r="T105" s="31">
        <v>0</v>
      </c>
      <c r="U105" s="10"/>
      <c r="V105" s="8"/>
    </row>
    <row r="106" spans="1:22" ht="15" customHeight="1">
      <c r="A106" s="21"/>
      <c r="B106" s="34" t="s">
        <v>491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27">
        <v>133</v>
      </c>
      <c r="N106" s="28">
        <v>5</v>
      </c>
      <c r="O106" s="28">
        <v>2</v>
      </c>
      <c r="P106" s="29" t="s">
        <v>490</v>
      </c>
      <c r="Q106" s="11" t="s">
        <v>5</v>
      </c>
      <c r="R106" s="25"/>
      <c r="S106" s="30">
        <f>S107</f>
        <v>4519.1000000000004</v>
      </c>
      <c r="T106" s="31">
        <v>0</v>
      </c>
      <c r="U106" s="10"/>
      <c r="V106" s="8"/>
    </row>
    <row r="107" spans="1:22" ht="20.65" customHeight="1">
      <c r="A107" s="21"/>
      <c r="B107" s="34" t="s">
        <v>574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27">
        <v>133</v>
      </c>
      <c r="N107" s="28">
        <v>5</v>
      </c>
      <c r="O107" s="28">
        <v>2</v>
      </c>
      <c r="P107" s="29" t="s">
        <v>489</v>
      </c>
      <c r="Q107" s="11" t="s">
        <v>5</v>
      </c>
      <c r="R107" s="25"/>
      <c r="S107" s="30">
        <f>S108</f>
        <v>4519.1000000000004</v>
      </c>
      <c r="T107" s="31">
        <v>0</v>
      </c>
      <c r="U107" s="10"/>
      <c r="V107" s="8"/>
    </row>
    <row r="108" spans="1:22" ht="20.65" customHeight="1">
      <c r="A108" s="21"/>
      <c r="B108" s="34" t="s">
        <v>24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27">
        <v>133</v>
      </c>
      <c r="N108" s="28">
        <v>5</v>
      </c>
      <c r="O108" s="28">
        <v>2</v>
      </c>
      <c r="P108" s="29" t="s">
        <v>489</v>
      </c>
      <c r="Q108" s="11" t="s">
        <v>22</v>
      </c>
      <c r="R108" s="25"/>
      <c r="S108" s="30">
        <f>4500+19.1</f>
        <v>4519.1000000000004</v>
      </c>
      <c r="T108" s="31">
        <v>0</v>
      </c>
      <c r="U108" s="10"/>
      <c r="V108" s="8"/>
    </row>
    <row r="109" spans="1:22" ht="15" customHeight="1">
      <c r="A109" s="21"/>
      <c r="B109" s="34" t="s">
        <v>488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27">
        <v>133</v>
      </c>
      <c r="N109" s="28">
        <v>5</v>
      </c>
      <c r="O109" s="28">
        <v>3</v>
      </c>
      <c r="P109" s="29" t="s">
        <v>5</v>
      </c>
      <c r="Q109" s="11" t="s">
        <v>5</v>
      </c>
      <c r="R109" s="25"/>
      <c r="S109" s="30">
        <f>S110</f>
        <v>4346.7000000000007</v>
      </c>
      <c r="T109" s="31">
        <v>3040.1</v>
      </c>
      <c r="U109" s="10"/>
      <c r="V109" s="8"/>
    </row>
    <row r="110" spans="1:22" ht="20.65" customHeight="1">
      <c r="A110" s="21"/>
      <c r="B110" s="34" t="s">
        <v>487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27">
        <v>133</v>
      </c>
      <c r="N110" s="28">
        <v>5</v>
      </c>
      <c r="O110" s="28">
        <v>3</v>
      </c>
      <c r="P110" s="29" t="s">
        <v>486</v>
      </c>
      <c r="Q110" s="11" t="s">
        <v>5</v>
      </c>
      <c r="R110" s="25"/>
      <c r="S110" s="30">
        <f>S111</f>
        <v>4346.7000000000007</v>
      </c>
      <c r="T110" s="31">
        <v>3040.1</v>
      </c>
      <c r="U110" s="10"/>
      <c r="V110" s="8"/>
    </row>
    <row r="111" spans="1:22" ht="20.65" customHeight="1">
      <c r="A111" s="21"/>
      <c r="B111" s="34" t="s">
        <v>485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27">
        <v>133</v>
      </c>
      <c r="N111" s="28">
        <v>5</v>
      </c>
      <c r="O111" s="28">
        <v>3</v>
      </c>
      <c r="P111" s="29" t="s">
        <v>484</v>
      </c>
      <c r="Q111" s="11" t="s">
        <v>5</v>
      </c>
      <c r="R111" s="25"/>
      <c r="S111" s="30">
        <f>S112+S114</f>
        <v>4346.7000000000007</v>
      </c>
      <c r="T111" s="31">
        <v>3040.1</v>
      </c>
      <c r="U111" s="10"/>
      <c r="V111" s="8"/>
    </row>
    <row r="112" spans="1:22" ht="15" customHeight="1">
      <c r="A112" s="21"/>
      <c r="B112" s="34" t="s">
        <v>483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27">
        <v>133</v>
      </c>
      <c r="N112" s="28">
        <v>5</v>
      </c>
      <c r="O112" s="28">
        <v>3</v>
      </c>
      <c r="P112" s="29" t="s">
        <v>482</v>
      </c>
      <c r="Q112" s="11" t="s">
        <v>5</v>
      </c>
      <c r="R112" s="25"/>
      <c r="S112" s="30">
        <f>S113</f>
        <v>1360.7</v>
      </c>
      <c r="T112" s="31">
        <v>1000</v>
      </c>
      <c r="U112" s="10"/>
      <c r="V112" s="8"/>
    </row>
    <row r="113" spans="1:22" ht="20.65" customHeight="1">
      <c r="A113" s="21"/>
      <c r="B113" s="34" t="s">
        <v>24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27">
        <v>133</v>
      </c>
      <c r="N113" s="28">
        <v>5</v>
      </c>
      <c r="O113" s="28">
        <v>3</v>
      </c>
      <c r="P113" s="29" t="s">
        <v>482</v>
      </c>
      <c r="Q113" s="11" t="s">
        <v>22</v>
      </c>
      <c r="R113" s="25"/>
      <c r="S113" s="30">
        <f>1000+360.7</f>
        <v>1360.7</v>
      </c>
      <c r="T113" s="31">
        <v>1000</v>
      </c>
      <c r="U113" s="10"/>
      <c r="V113" s="8"/>
    </row>
    <row r="114" spans="1:22" ht="15" customHeight="1">
      <c r="A114" s="21"/>
      <c r="B114" s="34" t="s">
        <v>481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27">
        <v>133</v>
      </c>
      <c r="N114" s="28">
        <v>5</v>
      </c>
      <c r="O114" s="28">
        <v>3</v>
      </c>
      <c r="P114" s="29" t="s">
        <v>480</v>
      </c>
      <c r="Q114" s="11" t="s">
        <v>5</v>
      </c>
      <c r="R114" s="25"/>
      <c r="S114" s="30">
        <f>S115</f>
        <v>2986.0000000000005</v>
      </c>
      <c r="T114" s="31">
        <v>2040.1</v>
      </c>
      <c r="U114" s="10"/>
      <c r="V114" s="8"/>
    </row>
    <row r="115" spans="1:22" ht="20.65" customHeight="1">
      <c r="A115" s="21"/>
      <c r="B115" s="34" t="s">
        <v>24</v>
      </c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27">
        <v>133</v>
      </c>
      <c r="N115" s="28">
        <v>5</v>
      </c>
      <c r="O115" s="28">
        <v>3</v>
      </c>
      <c r="P115" s="29" t="s">
        <v>480</v>
      </c>
      <c r="Q115" s="11" t="s">
        <v>22</v>
      </c>
      <c r="R115" s="25"/>
      <c r="S115" s="30">
        <f>2827.3+134.8+23.9</f>
        <v>2986.0000000000005</v>
      </c>
      <c r="T115" s="31">
        <v>2040.1</v>
      </c>
      <c r="U115" s="10"/>
      <c r="V115" s="8"/>
    </row>
    <row r="116" spans="1:22" ht="15" customHeight="1">
      <c r="A116" s="21"/>
      <c r="B116" s="34" t="s">
        <v>479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27">
        <v>133</v>
      </c>
      <c r="N116" s="28">
        <v>5</v>
      </c>
      <c r="O116" s="28">
        <v>5</v>
      </c>
      <c r="P116" s="29" t="s">
        <v>5</v>
      </c>
      <c r="Q116" s="11" t="s">
        <v>5</v>
      </c>
      <c r="R116" s="25"/>
      <c r="S116" s="30">
        <v>3263.8</v>
      </c>
      <c r="T116" s="31">
        <v>3263.8</v>
      </c>
      <c r="U116" s="10"/>
      <c r="V116" s="8"/>
    </row>
    <row r="117" spans="1:22" ht="30.6" customHeight="1">
      <c r="A117" s="21"/>
      <c r="B117" s="34" t="s">
        <v>301</v>
      </c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27">
        <v>133</v>
      </c>
      <c r="N117" s="28">
        <v>5</v>
      </c>
      <c r="O117" s="28">
        <v>5</v>
      </c>
      <c r="P117" s="29" t="s">
        <v>300</v>
      </c>
      <c r="Q117" s="11" t="s">
        <v>5</v>
      </c>
      <c r="R117" s="25"/>
      <c r="S117" s="30">
        <v>3263.8</v>
      </c>
      <c r="T117" s="31">
        <v>3263.8</v>
      </c>
      <c r="U117" s="10"/>
      <c r="V117" s="8"/>
    </row>
    <row r="118" spans="1:22" ht="20.65" customHeight="1">
      <c r="A118" s="21"/>
      <c r="B118" s="34" t="s">
        <v>478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27">
        <v>133</v>
      </c>
      <c r="N118" s="28">
        <v>5</v>
      </c>
      <c r="O118" s="28">
        <v>5</v>
      </c>
      <c r="P118" s="29" t="s">
        <v>477</v>
      </c>
      <c r="Q118" s="11" t="s">
        <v>5</v>
      </c>
      <c r="R118" s="25"/>
      <c r="S118" s="30">
        <v>3263.8</v>
      </c>
      <c r="T118" s="31">
        <v>3263.8</v>
      </c>
      <c r="U118" s="10"/>
      <c r="V118" s="8"/>
    </row>
    <row r="119" spans="1:22" ht="47.85" customHeight="1">
      <c r="A119" s="21"/>
      <c r="B119" s="34" t="s">
        <v>476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27">
        <v>133</v>
      </c>
      <c r="N119" s="28">
        <v>5</v>
      </c>
      <c r="O119" s="28">
        <v>5</v>
      </c>
      <c r="P119" s="29" t="s">
        <v>475</v>
      </c>
      <c r="Q119" s="11" t="s">
        <v>5</v>
      </c>
      <c r="R119" s="25"/>
      <c r="S119" s="30">
        <v>3263.8</v>
      </c>
      <c r="T119" s="31">
        <v>3263.8</v>
      </c>
      <c r="U119" s="10"/>
      <c r="V119" s="8"/>
    </row>
    <row r="120" spans="1:22" ht="15" customHeight="1">
      <c r="A120" s="21"/>
      <c r="B120" s="34" t="s">
        <v>40</v>
      </c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27">
        <v>133</v>
      </c>
      <c r="N120" s="28">
        <v>5</v>
      </c>
      <c r="O120" s="28">
        <v>5</v>
      </c>
      <c r="P120" s="29" t="s">
        <v>474</v>
      </c>
      <c r="Q120" s="11" t="s">
        <v>5</v>
      </c>
      <c r="R120" s="25"/>
      <c r="S120" s="30">
        <v>3109.6</v>
      </c>
      <c r="T120" s="31">
        <v>3109.6</v>
      </c>
      <c r="U120" s="10"/>
      <c r="V120" s="8"/>
    </row>
    <row r="121" spans="1:22" ht="20.65" customHeight="1">
      <c r="A121" s="21"/>
      <c r="B121" s="34" t="s">
        <v>35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27">
        <v>133</v>
      </c>
      <c r="N121" s="28">
        <v>5</v>
      </c>
      <c r="O121" s="28">
        <v>5</v>
      </c>
      <c r="P121" s="29" t="s">
        <v>474</v>
      </c>
      <c r="Q121" s="11" t="s">
        <v>33</v>
      </c>
      <c r="R121" s="25"/>
      <c r="S121" s="30">
        <v>2555.1</v>
      </c>
      <c r="T121" s="31">
        <v>2555.1</v>
      </c>
      <c r="U121" s="10"/>
      <c r="V121" s="8"/>
    </row>
    <row r="122" spans="1:22" ht="20.65" customHeight="1">
      <c r="A122" s="21"/>
      <c r="B122" s="34" t="s">
        <v>24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27">
        <v>133</v>
      </c>
      <c r="N122" s="28">
        <v>5</v>
      </c>
      <c r="O122" s="28">
        <v>5</v>
      </c>
      <c r="P122" s="29" t="s">
        <v>474</v>
      </c>
      <c r="Q122" s="11" t="s">
        <v>22</v>
      </c>
      <c r="R122" s="25"/>
      <c r="S122" s="30">
        <v>394.4</v>
      </c>
      <c r="T122" s="31">
        <v>394.4</v>
      </c>
      <c r="U122" s="10"/>
      <c r="V122" s="8"/>
    </row>
    <row r="123" spans="1:22" ht="15" customHeight="1">
      <c r="A123" s="21"/>
      <c r="B123" s="34" t="s">
        <v>437</v>
      </c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27">
        <v>133</v>
      </c>
      <c r="N123" s="28">
        <v>5</v>
      </c>
      <c r="O123" s="28">
        <v>5</v>
      </c>
      <c r="P123" s="29" t="s">
        <v>474</v>
      </c>
      <c r="Q123" s="11" t="s">
        <v>436</v>
      </c>
      <c r="R123" s="25"/>
      <c r="S123" s="30">
        <v>10</v>
      </c>
      <c r="T123" s="31">
        <v>10</v>
      </c>
      <c r="U123" s="10"/>
      <c r="V123" s="8"/>
    </row>
    <row r="124" spans="1:22" ht="15" customHeight="1">
      <c r="A124" s="21"/>
      <c r="B124" s="34" t="s">
        <v>170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27">
        <v>133</v>
      </c>
      <c r="N124" s="28">
        <v>5</v>
      </c>
      <c r="O124" s="28">
        <v>5</v>
      </c>
      <c r="P124" s="29" t="s">
        <v>474</v>
      </c>
      <c r="Q124" s="11" t="s">
        <v>168</v>
      </c>
      <c r="R124" s="25"/>
      <c r="S124" s="30">
        <v>150.1</v>
      </c>
      <c r="T124" s="31">
        <v>150.1</v>
      </c>
      <c r="U124" s="10"/>
      <c r="V124" s="8"/>
    </row>
    <row r="125" spans="1:22" ht="20.65" customHeight="1">
      <c r="A125" s="21"/>
      <c r="B125" s="34" t="s">
        <v>434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27">
        <v>133</v>
      </c>
      <c r="N125" s="28">
        <v>5</v>
      </c>
      <c r="O125" s="28">
        <v>5</v>
      </c>
      <c r="P125" s="29" t="s">
        <v>473</v>
      </c>
      <c r="Q125" s="11" t="s">
        <v>5</v>
      </c>
      <c r="R125" s="25"/>
      <c r="S125" s="30">
        <v>154.19999999999999</v>
      </c>
      <c r="T125" s="31">
        <v>154.19999999999999</v>
      </c>
      <c r="U125" s="10"/>
      <c r="V125" s="8"/>
    </row>
    <row r="126" spans="1:22" ht="20.65" customHeight="1">
      <c r="A126" s="21"/>
      <c r="B126" s="34" t="s">
        <v>35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27">
        <v>133</v>
      </c>
      <c r="N126" s="28">
        <v>5</v>
      </c>
      <c r="O126" s="28">
        <v>5</v>
      </c>
      <c r="P126" s="29" t="s">
        <v>473</v>
      </c>
      <c r="Q126" s="11" t="s">
        <v>33</v>
      </c>
      <c r="R126" s="25"/>
      <c r="S126" s="30">
        <v>140.19999999999999</v>
      </c>
      <c r="T126" s="31">
        <v>140.19999999999999</v>
      </c>
      <c r="U126" s="10"/>
      <c r="V126" s="8"/>
    </row>
    <row r="127" spans="1:22" ht="20.65" customHeight="1">
      <c r="A127" s="21"/>
      <c r="B127" s="34" t="s">
        <v>24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27">
        <v>133</v>
      </c>
      <c r="N127" s="28">
        <v>5</v>
      </c>
      <c r="O127" s="28">
        <v>5</v>
      </c>
      <c r="P127" s="29" t="s">
        <v>473</v>
      </c>
      <c r="Q127" s="11" t="s">
        <v>22</v>
      </c>
      <c r="R127" s="25"/>
      <c r="S127" s="30">
        <v>14</v>
      </c>
      <c r="T127" s="31">
        <v>14</v>
      </c>
      <c r="U127" s="10"/>
      <c r="V127" s="8"/>
    </row>
    <row r="128" spans="1:22" ht="15" customHeight="1">
      <c r="A128" s="21"/>
      <c r="B128" s="34" t="s">
        <v>293</v>
      </c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27">
        <v>133</v>
      </c>
      <c r="N128" s="28">
        <v>6</v>
      </c>
      <c r="O128" s="28">
        <v>0</v>
      </c>
      <c r="P128" s="29" t="s">
        <v>5</v>
      </c>
      <c r="Q128" s="11" t="s">
        <v>5</v>
      </c>
      <c r="R128" s="25"/>
      <c r="S128" s="30">
        <v>0</v>
      </c>
      <c r="T128" s="31">
        <v>9074.2000000000007</v>
      </c>
      <c r="U128" s="10"/>
      <c r="V128" s="8"/>
    </row>
    <row r="129" spans="1:22" ht="15" customHeight="1">
      <c r="A129" s="21"/>
      <c r="B129" s="34" t="s">
        <v>292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27">
        <v>133</v>
      </c>
      <c r="N129" s="28">
        <v>6</v>
      </c>
      <c r="O129" s="28">
        <v>3</v>
      </c>
      <c r="P129" s="29" t="s">
        <v>5</v>
      </c>
      <c r="Q129" s="11" t="s">
        <v>5</v>
      </c>
      <c r="R129" s="25"/>
      <c r="S129" s="30">
        <v>0</v>
      </c>
      <c r="T129" s="31">
        <v>9074.2000000000007</v>
      </c>
      <c r="U129" s="10"/>
      <c r="V129" s="8"/>
    </row>
    <row r="130" spans="1:22" ht="30.6" customHeight="1">
      <c r="A130" s="21"/>
      <c r="B130" s="34" t="s">
        <v>291</v>
      </c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27">
        <v>133</v>
      </c>
      <c r="N130" s="28">
        <v>6</v>
      </c>
      <c r="O130" s="28">
        <v>3</v>
      </c>
      <c r="P130" s="29" t="s">
        <v>290</v>
      </c>
      <c r="Q130" s="11" t="s">
        <v>5</v>
      </c>
      <c r="R130" s="25"/>
      <c r="S130" s="30">
        <v>0</v>
      </c>
      <c r="T130" s="31">
        <v>9074.2000000000007</v>
      </c>
      <c r="U130" s="10"/>
      <c r="V130" s="8"/>
    </row>
    <row r="131" spans="1:22" ht="20.65" customHeight="1">
      <c r="A131" s="21"/>
      <c r="B131" s="34" t="s">
        <v>472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27">
        <v>133</v>
      </c>
      <c r="N131" s="28">
        <v>6</v>
      </c>
      <c r="O131" s="28">
        <v>3</v>
      </c>
      <c r="P131" s="29" t="s">
        <v>471</v>
      </c>
      <c r="Q131" s="11" t="s">
        <v>5</v>
      </c>
      <c r="R131" s="25"/>
      <c r="S131" s="30">
        <v>0</v>
      </c>
      <c r="T131" s="31">
        <v>9074.2000000000007</v>
      </c>
      <c r="U131" s="10"/>
      <c r="V131" s="8"/>
    </row>
    <row r="132" spans="1:22" ht="15" customHeight="1">
      <c r="A132" s="21"/>
      <c r="B132" s="34" t="s">
        <v>284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27">
        <v>133</v>
      </c>
      <c r="N132" s="28">
        <v>6</v>
      </c>
      <c r="O132" s="28">
        <v>3</v>
      </c>
      <c r="P132" s="29" t="s">
        <v>470</v>
      </c>
      <c r="Q132" s="11" t="s">
        <v>5</v>
      </c>
      <c r="R132" s="25"/>
      <c r="S132" s="30">
        <v>0</v>
      </c>
      <c r="T132" s="31">
        <v>9074.2000000000007</v>
      </c>
      <c r="U132" s="10"/>
      <c r="V132" s="8"/>
    </row>
    <row r="133" spans="1:22" ht="20.65" customHeight="1">
      <c r="A133" s="21"/>
      <c r="B133" s="34" t="s">
        <v>24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27">
        <v>133</v>
      </c>
      <c r="N133" s="28">
        <v>6</v>
      </c>
      <c r="O133" s="28">
        <v>3</v>
      </c>
      <c r="P133" s="29" t="s">
        <v>470</v>
      </c>
      <c r="Q133" s="11" t="s">
        <v>22</v>
      </c>
      <c r="R133" s="25"/>
      <c r="S133" s="30">
        <v>0</v>
      </c>
      <c r="T133" s="31">
        <v>9074.2000000000007</v>
      </c>
      <c r="U133" s="10"/>
      <c r="V133" s="8"/>
    </row>
    <row r="134" spans="1:22" ht="15" customHeight="1">
      <c r="A134" s="21"/>
      <c r="B134" s="34" t="s">
        <v>175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27">
        <v>133</v>
      </c>
      <c r="N134" s="28">
        <v>8</v>
      </c>
      <c r="O134" s="28">
        <v>0</v>
      </c>
      <c r="P134" s="29" t="s">
        <v>5</v>
      </c>
      <c r="Q134" s="11" t="s">
        <v>5</v>
      </c>
      <c r="R134" s="25"/>
      <c r="S134" s="30">
        <v>78764</v>
      </c>
      <c r="T134" s="31">
        <v>0</v>
      </c>
      <c r="U134" s="10"/>
      <c r="V134" s="8"/>
    </row>
    <row r="135" spans="1:22" ht="15" customHeight="1">
      <c r="A135" s="21"/>
      <c r="B135" s="34" t="s">
        <v>174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27">
        <v>133</v>
      </c>
      <c r="N135" s="28">
        <v>8</v>
      </c>
      <c r="O135" s="28">
        <v>1</v>
      </c>
      <c r="P135" s="29" t="s">
        <v>5</v>
      </c>
      <c r="Q135" s="11" t="s">
        <v>5</v>
      </c>
      <c r="R135" s="25"/>
      <c r="S135" s="30">
        <v>78764</v>
      </c>
      <c r="T135" s="31">
        <v>0</v>
      </c>
      <c r="U135" s="10"/>
      <c r="V135" s="8"/>
    </row>
    <row r="136" spans="1:22" ht="20.65" customHeight="1">
      <c r="A136" s="21"/>
      <c r="B136" s="34" t="s">
        <v>59</v>
      </c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27">
        <v>133</v>
      </c>
      <c r="N136" s="28">
        <v>8</v>
      </c>
      <c r="O136" s="28">
        <v>1</v>
      </c>
      <c r="P136" s="29" t="s">
        <v>58</v>
      </c>
      <c r="Q136" s="11" t="s">
        <v>5</v>
      </c>
      <c r="R136" s="25"/>
      <c r="S136" s="30">
        <v>78764</v>
      </c>
      <c r="T136" s="31">
        <v>0</v>
      </c>
      <c r="U136" s="10"/>
      <c r="V136" s="8"/>
    </row>
    <row r="137" spans="1:22" ht="20.65" customHeight="1">
      <c r="A137" s="21"/>
      <c r="B137" s="34" t="s">
        <v>133</v>
      </c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27">
        <v>133</v>
      </c>
      <c r="N137" s="28">
        <v>8</v>
      </c>
      <c r="O137" s="28">
        <v>1</v>
      </c>
      <c r="P137" s="29" t="s">
        <v>132</v>
      </c>
      <c r="Q137" s="11" t="s">
        <v>5</v>
      </c>
      <c r="R137" s="25"/>
      <c r="S137" s="30">
        <v>78764</v>
      </c>
      <c r="T137" s="31">
        <v>0</v>
      </c>
      <c r="U137" s="10"/>
      <c r="V137" s="8"/>
    </row>
    <row r="138" spans="1:22" ht="30.6" customHeight="1">
      <c r="A138" s="21"/>
      <c r="B138" s="34" t="s">
        <v>150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27">
        <v>133</v>
      </c>
      <c r="N138" s="28">
        <v>8</v>
      </c>
      <c r="O138" s="28">
        <v>1</v>
      </c>
      <c r="P138" s="29" t="s">
        <v>149</v>
      </c>
      <c r="Q138" s="11" t="s">
        <v>5</v>
      </c>
      <c r="R138" s="25"/>
      <c r="S138" s="30">
        <v>78764</v>
      </c>
      <c r="T138" s="31">
        <v>0</v>
      </c>
      <c r="U138" s="10"/>
      <c r="V138" s="8"/>
    </row>
    <row r="139" spans="1:22" ht="56.45" customHeight="1">
      <c r="A139" s="21"/>
      <c r="B139" s="34" t="s">
        <v>146</v>
      </c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27">
        <v>133</v>
      </c>
      <c r="N139" s="28">
        <v>8</v>
      </c>
      <c r="O139" s="28">
        <v>1</v>
      </c>
      <c r="P139" s="29" t="s">
        <v>145</v>
      </c>
      <c r="Q139" s="11" t="s">
        <v>5</v>
      </c>
      <c r="R139" s="25"/>
      <c r="S139" s="30">
        <v>78764</v>
      </c>
      <c r="T139" s="31">
        <v>0</v>
      </c>
      <c r="U139" s="10"/>
      <c r="V139" s="8"/>
    </row>
    <row r="140" spans="1:22" ht="20.65" customHeight="1">
      <c r="A140" s="21"/>
      <c r="B140" s="34" t="s">
        <v>24</v>
      </c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27">
        <v>133</v>
      </c>
      <c r="N140" s="28">
        <v>8</v>
      </c>
      <c r="O140" s="28">
        <v>1</v>
      </c>
      <c r="P140" s="29" t="s">
        <v>145</v>
      </c>
      <c r="Q140" s="11" t="s">
        <v>22</v>
      </c>
      <c r="R140" s="25"/>
      <c r="S140" s="30">
        <v>78764</v>
      </c>
      <c r="T140" s="31">
        <v>0</v>
      </c>
      <c r="U140" s="10"/>
      <c r="V140" s="8"/>
    </row>
    <row r="141" spans="1:22" ht="15" customHeight="1">
      <c r="A141" s="21"/>
      <c r="B141" s="34" t="s">
        <v>114</v>
      </c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27">
        <v>133</v>
      </c>
      <c r="N141" s="28">
        <v>9</v>
      </c>
      <c r="O141" s="28">
        <v>0</v>
      </c>
      <c r="P141" s="29" t="s">
        <v>5</v>
      </c>
      <c r="Q141" s="11" t="s">
        <v>5</v>
      </c>
      <c r="R141" s="25"/>
      <c r="S141" s="30">
        <v>275.2</v>
      </c>
      <c r="T141" s="31">
        <v>275.2</v>
      </c>
      <c r="U141" s="10"/>
      <c r="V141" s="8"/>
    </row>
    <row r="142" spans="1:22" ht="15" customHeight="1">
      <c r="A142" s="21"/>
      <c r="B142" s="34" t="s">
        <v>469</v>
      </c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27">
        <v>133</v>
      </c>
      <c r="N142" s="28">
        <v>9</v>
      </c>
      <c r="O142" s="28">
        <v>7</v>
      </c>
      <c r="P142" s="29" t="s">
        <v>5</v>
      </c>
      <c r="Q142" s="11" t="s">
        <v>5</v>
      </c>
      <c r="R142" s="25"/>
      <c r="S142" s="30">
        <v>275.2</v>
      </c>
      <c r="T142" s="31">
        <v>275.2</v>
      </c>
      <c r="U142" s="10"/>
      <c r="V142" s="8"/>
    </row>
    <row r="143" spans="1:22" ht="30.6" customHeight="1">
      <c r="A143" s="21"/>
      <c r="B143" s="34" t="s">
        <v>291</v>
      </c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27">
        <v>133</v>
      </c>
      <c r="N143" s="28">
        <v>9</v>
      </c>
      <c r="O143" s="28">
        <v>7</v>
      </c>
      <c r="P143" s="29" t="s">
        <v>290</v>
      </c>
      <c r="Q143" s="11" t="s">
        <v>5</v>
      </c>
      <c r="R143" s="25"/>
      <c r="S143" s="30">
        <v>275.2</v>
      </c>
      <c r="T143" s="31">
        <v>275.2</v>
      </c>
      <c r="U143" s="10"/>
      <c r="V143" s="8"/>
    </row>
    <row r="144" spans="1:22" ht="20.65" customHeight="1">
      <c r="A144" s="21"/>
      <c r="B144" s="34" t="s">
        <v>468</v>
      </c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27">
        <v>133</v>
      </c>
      <c r="N144" s="28">
        <v>9</v>
      </c>
      <c r="O144" s="28">
        <v>7</v>
      </c>
      <c r="P144" s="29" t="s">
        <v>467</v>
      </c>
      <c r="Q144" s="11" t="s">
        <v>5</v>
      </c>
      <c r="R144" s="25"/>
      <c r="S144" s="30">
        <v>275.2</v>
      </c>
      <c r="T144" s="31">
        <v>275.2</v>
      </c>
      <c r="U144" s="10"/>
      <c r="V144" s="8"/>
    </row>
    <row r="145" spans="1:22" ht="62.1" customHeight="1">
      <c r="A145" s="21"/>
      <c r="B145" s="34" t="s">
        <v>466</v>
      </c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27">
        <v>133</v>
      </c>
      <c r="N145" s="28">
        <v>9</v>
      </c>
      <c r="O145" s="28">
        <v>7</v>
      </c>
      <c r="P145" s="29" t="s">
        <v>465</v>
      </c>
      <c r="Q145" s="11" t="s">
        <v>5</v>
      </c>
      <c r="R145" s="25"/>
      <c r="S145" s="30">
        <v>275.2</v>
      </c>
      <c r="T145" s="31">
        <v>275.2</v>
      </c>
      <c r="U145" s="10"/>
      <c r="V145" s="8"/>
    </row>
    <row r="146" spans="1:22" ht="20.65" customHeight="1">
      <c r="A146" s="21"/>
      <c r="B146" s="34" t="s">
        <v>24</v>
      </c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27">
        <v>133</v>
      </c>
      <c r="N146" s="28">
        <v>9</v>
      </c>
      <c r="O146" s="28">
        <v>7</v>
      </c>
      <c r="P146" s="29" t="s">
        <v>465</v>
      </c>
      <c r="Q146" s="11" t="s">
        <v>22</v>
      </c>
      <c r="R146" s="25"/>
      <c r="S146" s="30">
        <v>275.2</v>
      </c>
      <c r="T146" s="31">
        <v>275.2</v>
      </c>
      <c r="U146" s="10"/>
      <c r="V146" s="8"/>
    </row>
    <row r="147" spans="1:22" ht="15" customHeight="1">
      <c r="A147" s="21"/>
      <c r="B147" s="34" t="s">
        <v>103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27">
        <v>133</v>
      </c>
      <c r="N147" s="28">
        <v>10</v>
      </c>
      <c r="O147" s="28">
        <v>0</v>
      </c>
      <c r="P147" s="29" t="s">
        <v>5</v>
      </c>
      <c r="Q147" s="11" t="s">
        <v>5</v>
      </c>
      <c r="R147" s="25"/>
      <c r="S147" s="30">
        <v>1000</v>
      </c>
      <c r="T147" s="31">
        <v>999.4</v>
      </c>
      <c r="U147" s="10"/>
      <c r="V147" s="8"/>
    </row>
    <row r="148" spans="1:22" ht="15" customHeight="1">
      <c r="A148" s="21"/>
      <c r="B148" s="34" t="s">
        <v>99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27">
        <v>133</v>
      </c>
      <c r="N148" s="28">
        <v>10</v>
      </c>
      <c r="O148" s="28">
        <v>3</v>
      </c>
      <c r="P148" s="29" t="s">
        <v>5</v>
      </c>
      <c r="Q148" s="11" t="s">
        <v>5</v>
      </c>
      <c r="R148" s="25"/>
      <c r="S148" s="30">
        <v>1000</v>
      </c>
      <c r="T148" s="31">
        <v>999.4</v>
      </c>
      <c r="U148" s="10"/>
      <c r="V148" s="8"/>
    </row>
    <row r="149" spans="1:22" ht="30.6" customHeight="1">
      <c r="A149" s="21"/>
      <c r="B149" s="34" t="s">
        <v>301</v>
      </c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27">
        <v>133</v>
      </c>
      <c r="N149" s="28">
        <v>10</v>
      </c>
      <c r="O149" s="28">
        <v>3</v>
      </c>
      <c r="P149" s="29" t="s">
        <v>300</v>
      </c>
      <c r="Q149" s="11" t="s">
        <v>5</v>
      </c>
      <c r="R149" s="25"/>
      <c r="S149" s="30">
        <v>1000</v>
      </c>
      <c r="T149" s="31">
        <v>999.4</v>
      </c>
      <c r="U149" s="10"/>
      <c r="V149" s="8"/>
    </row>
    <row r="150" spans="1:22" ht="38.450000000000003" customHeight="1">
      <c r="A150" s="21"/>
      <c r="B150" s="34" t="s">
        <v>464</v>
      </c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27">
        <v>133</v>
      </c>
      <c r="N150" s="28">
        <v>10</v>
      </c>
      <c r="O150" s="28">
        <v>3</v>
      </c>
      <c r="P150" s="29" t="s">
        <v>463</v>
      </c>
      <c r="Q150" s="11" t="s">
        <v>5</v>
      </c>
      <c r="R150" s="25"/>
      <c r="S150" s="30">
        <v>200</v>
      </c>
      <c r="T150" s="31">
        <v>199.4</v>
      </c>
      <c r="U150" s="10"/>
      <c r="V150" s="8"/>
    </row>
    <row r="151" spans="1:22" ht="15" customHeight="1">
      <c r="A151" s="21"/>
      <c r="B151" s="34" t="s">
        <v>462</v>
      </c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27">
        <v>133</v>
      </c>
      <c r="N151" s="28">
        <v>10</v>
      </c>
      <c r="O151" s="28">
        <v>3</v>
      </c>
      <c r="P151" s="29" t="s">
        <v>461</v>
      </c>
      <c r="Q151" s="11" t="s">
        <v>5</v>
      </c>
      <c r="R151" s="25"/>
      <c r="S151" s="30">
        <v>200</v>
      </c>
      <c r="T151" s="31">
        <v>199.4</v>
      </c>
      <c r="U151" s="10"/>
      <c r="V151" s="8"/>
    </row>
    <row r="152" spans="1:22" ht="20.65" customHeight="1">
      <c r="A152" s="21"/>
      <c r="B152" s="35" t="s">
        <v>577</v>
      </c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27">
        <v>133</v>
      </c>
      <c r="N152" s="28">
        <v>10</v>
      </c>
      <c r="O152" s="28">
        <v>3</v>
      </c>
      <c r="P152" s="29" t="s">
        <v>460</v>
      </c>
      <c r="Q152" s="11" t="s">
        <v>5</v>
      </c>
      <c r="R152" s="25"/>
      <c r="S152" s="30">
        <v>200</v>
      </c>
      <c r="T152" s="31">
        <v>199.4</v>
      </c>
      <c r="U152" s="10"/>
      <c r="V152" s="8"/>
    </row>
    <row r="153" spans="1:22" ht="20.65" customHeight="1">
      <c r="A153" s="21"/>
      <c r="B153" s="34" t="s">
        <v>74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27">
        <v>133</v>
      </c>
      <c r="N153" s="28">
        <v>10</v>
      </c>
      <c r="O153" s="28">
        <v>3</v>
      </c>
      <c r="P153" s="29" t="s">
        <v>460</v>
      </c>
      <c r="Q153" s="11" t="s">
        <v>72</v>
      </c>
      <c r="R153" s="25"/>
      <c r="S153" s="30">
        <v>200</v>
      </c>
      <c r="T153" s="31">
        <v>199.4</v>
      </c>
      <c r="U153" s="10"/>
      <c r="V153" s="8"/>
    </row>
    <row r="154" spans="1:22" ht="20.65" customHeight="1">
      <c r="A154" s="21"/>
      <c r="B154" s="34" t="s">
        <v>459</v>
      </c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27">
        <v>133</v>
      </c>
      <c r="N154" s="28">
        <v>10</v>
      </c>
      <c r="O154" s="28">
        <v>3</v>
      </c>
      <c r="P154" s="29" t="s">
        <v>458</v>
      </c>
      <c r="Q154" s="11" t="s">
        <v>5</v>
      </c>
      <c r="R154" s="25"/>
      <c r="S154" s="30">
        <v>800</v>
      </c>
      <c r="T154" s="31">
        <v>800</v>
      </c>
      <c r="U154" s="10"/>
      <c r="V154" s="8"/>
    </row>
    <row r="155" spans="1:22" ht="20.65" customHeight="1">
      <c r="A155" s="21"/>
      <c r="B155" s="34" t="s">
        <v>457</v>
      </c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27">
        <v>133</v>
      </c>
      <c r="N155" s="28">
        <v>10</v>
      </c>
      <c r="O155" s="28">
        <v>3</v>
      </c>
      <c r="P155" s="29" t="s">
        <v>456</v>
      </c>
      <c r="Q155" s="11" t="s">
        <v>5</v>
      </c>
      <c r="R155" s="25"/>
      <c r="S155" s="30">
        <v>800</v>
      </c>
      <c r="T155" s="31">
        <v>800</v>
      </c>
      <c r="U155" s="10"/>
      <c r="V155" s="8"/>
    </row>
    <row r="156" spans="1:22" ht="46.35" customHeight="1">
      <c r="A156" s="21"/>
      <c r="B156" s="34" t="s">
        <v>455</v>
      </c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27">
        <v>133</v>
      </c>
      <c r="N156" s="28">
        <v>10</v>
      </c>
      <c r="O156" s="28">
        <v>3</v>
      </c>
      <c r="P156" s="29" t="s">
        <v>454</v>
      </c>
      <c r="Q156" s="11" t="s">
        <v>5</v>
      </c>
      <c r="R156" s="25"/>
      <c r="S156" s="30">
        <v>800</v>
      </c>
      <c r="T156" s="31">
        <v>800</v>
      </c>
      <c r="U156" s="10"/>
      <c r="V156" s="8"/>
    </row>
    <row r="157" spans="1:22" ht="30.6" customHeight="1">
      <c r="A157" s="21"/>
      <c r="B157" s="34" t="s">
        <v>330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27">
        <v>133</v>
      </c>
      <c r="N157" s="28">
        <v>10</v>
      </c>
      <c r="O157" s="28">
        <v>3</v>
      </c>
      <c r="P157" s="29" t="s">
        <v>454</v>
      </c>
      <c r="Q157" s="11" t="s">
        <v>328</v>
      </c>
      <c r="R157" s="25"/>
      <c r="S157" s="30">
        <v>800</v>
      </c>
      <c r="T157" s="31">
        <v>800</v>
      </c>
      <c r="U157" s="10"/>
      <c r="V157" s="8"/>
    </row>
    <row r="158" spans="1:22" ht="15" customHeight="1">
      <c r="A158" s="21"/>
      <c r="B158" s="34" t="s">
        <v>71</v>
      </c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27">
        <v>133</v>
      </c>
      <c r="N158" s="28">
        <v>11</v>
      </c>
      <c r="O158" s="28">
        <v>0</v>
      </c>
      <c r="P158" s="29" t="s">
        <v>5</v>
      </c>
      <c r="Q158" s="11" t="s">
        <v>5</v>
      </c>
      <c r="R158" s="25"/>
      <c r="S158" s="30">
        <v>216.5</v>
      </c>
      <c r="T158" s="31">
        <v>0</v>
      </c>
      <c r="U158" s="10"/>
      <c r="V158" s="8"/>
    </row>
    <row r="159" spans="1:22" ht="15" customHeight="1">
      <c r="A159" s="21"/>
      <c r="B159" s="34" t="s">
        <v>60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27">
        <v>133</v>
      </c>
      <c r="N159" s="28">
        <v>11</v>
      </c>
      <c r="O159" s="28">
        <v>5</v>
      </c>
      <c r="P159" s="29" t="s">
        <v>5</v>
      </c>
      <c r="Q159" s="11" t="s">
        <v>5</v>
      </c>
      <c r="R159" s="25"/>
      <c r="S159" s="30">
        <v>216.5</v>
      </c>
      <c r="T159" s="31">
        <v>0</v>
      </c>
      <c r="U159" s="10"/>
      <c r="V159" s="8"/>
    </row>
    <row r="160" spans="1:22" ht="20.65" customHeight="1">
      <c r="A160" s="21"/>
      <c r="B160" s="34" t="s">
        <v>59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27">
        <v>133</v>
      </c>
      <c r="N160" s="28">
        <v>11</v>
      </c>
      <c r="O160" s="28">
        <v>5</v>
      </c>
      <c r="P160" s="29" t="s">
        <v>58</v>
      </c>
      <c r="Q160" s="11" t="s">
        <v>5</v>
      </c>
      <c r="R160" s="25"/>
      <c r="S160" s="30">
        <v>216.5</v>
      </c>
      <c r="T160" s="31">
        <v>0</v>
      </c>
      <c r="U160" s="10"/>
      <c r="V160" s="8"/>
    </row>
    <row r="161" spans="1:22" ht="20.65" customHeight="1">
      <c r="A161" s="21"/>
      <c r="B161" s="34" t="s">
        <v>57</v>
      </c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27">
        <v>133</v>
      </c>
      <c r="N161" s="28">
        <v>11</v>
      </c>
      <c r="O161" s="28">
        <v>5</v>
      </c>
      <c r="P161" s="29" t="s">
        <v>56</v>
      </c>
      <c r="Q161" s="11" t="s">
        <v>5</v>
      </c>
      <c r="R161" s="25"/>
      <c r="S161" s="30">
        <v>216.5</v>
      </c>
      <c r="T161" s="31">
        <v>0</v>
      </c>
      <c r="U161" s="10"/>
      <c r="V161" s="8"/>
    </row>
    <row r="162" spans="1:22" ht="20.65" customHeight="1">
      <c r="A162" s="21"/>
      <c r="B162" s="34" t="s">
        <v>55</v>
      </c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27">
        <v>133</v>
      </c>
      <c r="N162" s="28">
        <v>11</v>
      </c>
      <c r="O162" s="28">
        <v>5</v>
      </c>
      <c r="P162" s="29" t="s">
        <v>54</v>
      </c>
      <c r="Q162" s="11" t="s">
        <v>5</v>
      </c>
      <c r="R162" s="25"/>
      <c r="S162" s="30">
        <v>216.5</v>
      </c>
      <c r="T162" s="31">
        <v>0</v>
      </c>
      <c r="U162" s="10"/>
      <c r="V162" s="8"/>
    </row>
    <row r="163" spans="1:22" ht="20.65" customHeight="1">
      <c r="A163" s="21"/>
      <c r="B163" s="34" t="s">
        <v>453</v>
      </c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27">
        <v>133</v>
      </c>
      <c r="N163" s="28">
        <v>11</v>
      </c>
      <c r="O163" s="28">
        <v>5</v>
      </c>
      <c r="P163" s="29" t="s">
        <v>452</v>
      </c>
      <c r="Q163" s="11" t="s">
        <v>5</v>
      </c>
      <c r="R163" s="25"/>
      <c r="S163" s="30">
        <v>216.5</v>
      </c>
      <c r="T163" s="31">
        <v>0</v>
      </c>
      <c r="U163" s="10"/>
      <c r="V163" s="8"/>
    </row>
    <row r="164" spans="1:22" ht="20.65" customHeight="1">
      <c r="A164" s="21"/>
      <c r="B164" s="34" t="s">
        <v>24</v>
      </c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27">
        <v>133</v>
      </c>
      <c r="N164" s="28">
        <v>11</v>
      </c>
      <c r="O164" s="28">
        <v>5</v>
      </c>
      <c r="P164" s="29" t="s">
        <v>452</v>
      </c>
      <c r="Q164" s="11" t="s">
        <v>22</v>
      </c>
      <c r="R164" s="25"/>
      <c r="S164" s="30">
        <v>216.5</v>
      </c>
      <c r="T164" s="31">
        <v>0</v>
      </c>
      <c r="U164" s="10"/>
      <c r="V164" s="8"/>
    </row>
    <row r="165" spans="1:22" ht="15" customHeight="1">
      <c r="A165" s="21"/>
      <c r="B165" s="47" t="s">
        <v>451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22">
        <v>250</v>
      </c>
      <c r="N165" s="23">
        <v>0</v>
      </c>
      <c r="O165" s="23">
        <v>0</v>
      </c>
      <c r="P165" s="24" t="s">
        <v>5</v>
      </c>
      <c r="Q165" s="12" t="s">
        <v>5</v>
      </c>
      <c r="R165" s="25"/>
      <c r="S165" s="6">
        <f>614307.1-0.1</f>
        <v>614307</v>
      </c>
      <c r="T165" s="26">
        <v>693366.3</v>
      </c>
      <c r="U165" s="10"/>
      <c r="V165" s="8"/>
    </row>
    <row r="166" spans="1:22" ht="15" customHeight="1">
      <c r="A166" s="21"/>
      <c r="B166" s="34" t="s">
        <v>48</v>
      </c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27">
        <v>250</v>
      </c>
      <c r="N166" s="28">
        <v>1</v>
      </c>
      <c r="O166" s="28">
        <v>0</v>
      </c>
      <c r="P166" s="29" t="s">
        <v>5</v>
      </c>
      <c r="Q166" s="11" t="s">
        <v>5</v>
      </c>
      <c r="R166" s="25"/>
      <c r="S166" s="30">
        <v>52281.5</v>
      </c>
      <c r="T166" s="31">
        <v>51978.8</v>
      </c>
      <c r="U166" s="10"/>
      <c r="V166" s="8"/>
    </row>
    <row r="167" spans="1:22" ht="30.6" customHeight="1">
      <c r="A167" s="21"/>
      <c r="B167" s="34" t="s">
        <v>47</v>
      </c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27">
        <v>250</v>
      </c>
      <c r="N167" s="28">
        <v>1</v>
      </c>
      <c r="O167" s="28">
        <v>4</v>
      </c>
      <c r="P167" s="29" t="s">
        <v>5</v>
      </c>
      <c r="Q167" s="11" t="s">
        <v>5</v>
      </c>
      <c r="R167" s="25"/>
      <c r="S167" s="30">
        <v>26242.799999999999</v>
      </c>
      <c r="T167" s="31">
        <v>26247</v>
      </c>
      <c r="U167" s="10"/>
      <c r="V167" s="8"/>
    </row>
    <row r="168" spans="1:22" ht="20.65" customHeight="1">
      <c r="A168" s="21"/>
      <c r="B168" s="34" t="s">
        <v>81</v>
      </c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27">
        <v>250</v>
      </c>
      <c r="N168" s="28">
        <v>1</v>
      </c>
      <c r="O168" s="28">
        <v>4</v>
      </c>
      <c r="P168" s="29" t="s">
        <v>80</v>
      </c>
      <c r="Q168" s="11" t="s">
        <v>5</v>
      </c>
      <c r="R168" s="25"/>
      <c r="S168" s="30">
        <v>3500</v>
      </c>
      <c r="T168" s="31">
        <v>3500</v>
      </c>
      <c r="U168" s="10"/>
      <c r="V168" s="8"/>
    </row>
    <row r="169" spans="1:22" ht="20.65" customHeight="1">
      <c r="A169" s="21"/>
      <c r="B169" s="34" t="s">
        <v>79</v>
      </c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27">
        <v>250</v>
      </c>
      <c r="N169" s="28">
        <v>1</v>
      </c>
      <c r="O169" s="28">
        <v>4</v>
      </c>
      <c r="P169" s="29" t="s">
        <v>78</v>
      </c>
      <c r="Q169" s="11" t="s">
        <v>5</v>
      </c>
      <c r="R169" s="25"/>
      <c r="S169" s="30">
        <v>3500</v>
      </c>
      <c r="T169" s="31">
        <v>3500</v>
      </c>
      <c r="U169" s="10"/>
      <c r="V169" s="8"/>
    </row>
    <row r="170" spans="1:22" ht="20.65" customHeight="1">
      <c r="A170" s="21"/>
      <c r="B170" s="34" t="s">
        <v>184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27">
        <v>250</v>
      </c>
      <c r="N170" s="28">
        <v>1</v>
      </c>
      <c r="O170" s="28">
        <v>4</v>
      </c>
      <c r="P170" s="29" t="s">
        <v>183</v>
      </c>
      <c r="Q170" s="11" t="s">
        <v>5</v>
      </c>
      <c r="R170" s="25"/>
      <c r="S170" s="30">
        <v>2775.2</v>
      </c>
      <c r="T170" s="31">
        <v>2775.2</v>
      </c>
      <c r="U170" s="10"/>
      <c r="V170" s="8"/>
    </row>
    <row r="171" spans="1:22" ht="15" customHeight="1">
      <c r="A171" s="21"/>
      <c r="B171" s="34" t="s">
        <v>450</v>
      </c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27">
        <v>250</v>
      </c>
      <c r="N171" s="28">
        <v>1</v>
      </c>
      <c r="O171" s="28">
        <v>4</v>
      </c>
      <c r="P171" s="29" t="s">
        <v>449</v>
      </c>
      <c r="Q171" s="11" t="s">
        <v>5</v>
      </c>
      <c r="R171" s="25"/>
      <c r="S171" s="30">
        <v>2775.2</v>
      </c>
      <c r="T171" s="31">
        <v>2775.2</v>
      </c>
      <c r="U171" s="10"/>
      <c r="V171" s="8"/>
    </row>
    <row r="172" spans="1:22" ht="20.65" customHeight="1">
      <c r="A172" s="21"/>
      <c r="B172" s="34" t="s">
        <v>35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27">
        <v>250</v>
      </c>
      <c r="N172" s="28">
        <v>1</v>
      </c>
      <c r="O172" s="28">
        <v>4</v>
      </c>
      <c r="P172" s="29" t="s">
        <v>449</v>
      </c>
      <c r="Q172" s="11" t="s">
        <v>33</v>
      </c>
      <c r="R172" s="25"/>
      <c r="S172" s="30">
        <v>2342.4</v>
      </c>
      <c r="T172" s="31">
        <v>2342.4</v>
      </c>
      <c r="U172" s="10"/>
      <c r="V172" s="8"/>
    </row>
    <row r="173" spans="1:22" ht="20.65" customHeight="1">
      <c r="A173" s="21"/>
      <c r="B173" s="34" t="s">
        <v>24</v>
      </c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27">
        <v>250</v>
      </c>
      <c r="N173" s="28">
        <v>1</v>
      </c>
      <c r="O173" s="28">
        <v>4</v>
      </c>
      <c r="P173" s="29" t="s">
        <v>449</v>
      </c>
      <c r="Q173" s="11" t="s">
        <v>22</v>
      </c>
      <c r="R173" s="25"/>
      <c r="S173" s="30">
        <v>427.8</v>
      </c>
      <c r="T173" s="31">
        <v>427.8</v>
      </c>
      <c r="U173" s="10"/>
      <c r="V173" s="8"/>
    </row>
    <row r="174" spans="1:22" ht="15" customHeight="1">
      <c r="A174" s="21"/>
      <c r="B174" s="34" t="s">
        <v>170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27">
        <v>250</v>
      </c>
      <c r="N174" s="28">
        <v>1</v>
      </c>
      <c r="O174" s="28">
        <v>4</v>
      </c>
      <c r="P174" s="29" t="s">
        <v>449</v>
      </c>
      <c r="Q174" s="11" t="s">
        <v>168</v>
      </c>
      <c r="R174" s="25"/>
      <c r="S174" s="30">
        <v>5</v>
      </c>
      <c r="T174" s="31">
        <v>5</v>
      </c>
      <c r="U174" s="10"/>
      <c r="V174" s="8"/>
    </row>
    <row r="175" spans="1:22" ht="52.35" customHeight="1">
      <c r="A175" s="21"/>
      <c r="B175" s="34" t="s">
        <v>448</v>
      </c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27">
        <v>250</v>
      </c>
      <c r="N175" s="28">
        <v>1</v>
      </c>
      <c r="O175" s="28">
        <v>4</v>
      </c>
      <c r="P175" s="29" t="s">
        <v>447</v>
      </c>
      <c r="Q175" s="11" t="s">
        <v>5</v>
      </c>
      <c r="R175" s="25"/>
      <c r="S175" s="30">
        <v>724.8</v>
      </c>
      <c r="T175" s="31">
        <v>724.8</v>
      </c>
      <c r="U175" s="10"/>
      <c r="V175" s="8"/>
    </row>
    <row r="176" spans="1:22" ht="20.65" customHeight="1">
      <c r="A176" s="21"/>
      <c r="B176" s="34" t="s">
        <v>36</v>
      </c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27">
        <v>250</v>
      </c>
      <c r="N176" s="28">
        <v>1</v>
      </c>
      <c r="O176" s="28">
        <v>4</v>
      </c>
      <c r="P176" s="29" t="s">
        <v>446</v>
      </c>
      <c r="Q176" s="11" t="s">
        <v>5</v>
      </c>
      <c r="R176" s="25"/>
      <c r="S176" s="30">
        <v>724.8</v>
      </c>
      <c r="T176" s="31">
        <v>724.8</v>
      </c>
      <c r="U176" s="10"/>
      <c r="V176" s="8"/>
    </row>
    <row r="177" spans="1:22" ht="20.65" customHeight="1">
      <c r="A177" s="21"/>
      <c r="B177" s="34" t="s">
        <v>35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27">
        <v>250</v>
      </c>
      <c r="N177" s="28">
        <v>1</v>
      </c>
      <c r="O177" s="28">
        <v>4</v>
      </c>
      <c r="P177" s="29" t="s">
        <v>446</v>
      </c>
      <c r="Q177" s="11" t="s">
        <v>33</v>
      </c>
      <c r="R177" s="25"/>
      <c r="S177" s="30">
        <v>517.70000000000005</v>
      </c>
      <c r="T177" s="31">
        <v>517.70000000000005</v>
      </c>
      <c r="U177" s="10"/>
      <c r="V177" s="8"/>
    </row>
    <row r="178" spans="1:22" ht="20.65" customHeight="1">
      <c r="A178" s="21"/>
      <c r="B178" s="34" t="s">
        <v>24</v>
      </c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27">
        <v>250</v>
      </c>
      <c r="N178" s="28">
        <v>1</v>
      </c>
      <c r="O178" s="28">
        <v>4</v>
      </c>
      <c r="P178" s="29" t="s">
        <v>446</v>
      </c>
      <c r="Q178" s="11" t="s">
        <v>22</v>
      </c>
      <c r="R178" s="25"/>
      <c r="S178" s="30">
        <v>207.1</v>
      </c>
      <c r="T178" s="31">
        <v>207.1</v>
      </c>
      <c r="U178" s="10"/>
      <c r="V178" s="8"/>
    </row>
    <row r="179" spans="1:22" ht="30.6" customHeight="1">
      <c r="A179" s="21"/>
      <c r="B179" s="34" t="s">
        <v>291</v>
      </c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27">
        <v>250</v>
      </c>
      <c r="N179" s="28">
        <v>1</v>
      </c>
      <c r="O179" s="28">
        <v>4</v>
      </c>
      <c r="P179" s="29" t="s">
        <v>290</v>
      </c>
      <c r="Q179" s="11" t="s">
        <v>5</v>
      </c>
      <c r="R179" s="25"/>
      <c r="S179" s="30">
        <v>158.19999999999999</v>
      </c>
      <c r="T179" s="31">
        <v>158.1</v>
      </c>
      <c r="U179" s="10"/>
      <c r="V179" s="8"/>
    </row>
    <row r="180" spans="1:22" ht="20.65" customHeight="1">
      <c r="A180" s="21"/>
      <c r="B180" s="34" t="s">
        <v>445</v>
      </c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27">
        <v>250</v>
      </c>
      <c r="N180" s="28">
        <v>1</v>
      </c>
      <c r="O180" s="28">
        <v>4</v>
      </c>
      <c r="P180" s="29" t="s">
        <v>444</v>
      </c>
      <c r="Q180" s="11" t="s">
        <v>5</v>
      </c>
      <c r="R180" s="25"/>
      <c r="S180" s="30">
        <v>158.19999999999999</v>
      </c>
      <c r="T180" s="31">
        <v>158.1</v>
      </c>
      <c r="U180" s="10"/>
      <c r="V180" s="8"/>
    </row>
    <row r="181" spans="1:22" ht="20.65" customHeight="1">
      <c r="A181" s="21"/>
      <c r="B181" s="34" t="s">
        <v>443</v>
      </c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27">
        <v>250</v>
      </c>
      <c r="N181" s="28">
        <v>1</v>
      </c>
      <c r="O181" s="28">
        <v>4</v>
      </c>
      <c r="P181" s="29" t="s">
        <v>442</v>
      </c>
      <c r="Q181" s="11" t="s">
        <v>5</v>
      </c>
      <c r="R181" s="25"/>
      <c r="S181" s="30">
        <v>158.19999999999999</v>
      </c>
      <c r="T181" s="31">
        <v>158.1</v>
      </c>
      <c r="U181" s="10"/>
      <c r="V181" s="8"/>
    </row>
    <row r="182" spans="1:22" ht="20.65" customHeight="1">
      <c r="A182" s="21"/>
      <c r="B182" s="34" t="s">
        <v>35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27">
        <v>250</v>
      </c>
      <c r="N182" s="28">
        <v>1</v>
      </c>
      <c r="O182" s="28">
        <v>4</v>
      </c>
      <c r="P182" s="29" t="s">
        <v>442</v>
      </c>
      <c r="Q182" s="11" t="s">
        <v>33</v>
      </c>
      <c r="R182" s="25"/>
      <c r="S182" s="30">
        <v>148.9</v>
      </c>
      <c r="T182" s="31">
        <v>148.9</v>
      </c>
      <c r="U182" s="10"/>
      <c r="V182" s="8"/>
    </row>
    <row r="183" spans="1:22" ht="20.65" customHeight="1">
      <c r="A183" s="21"/>
      <c r="B183" s="34" t="s">
        <v>24</v>
      </c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27">
        <v>250</v>
      </c>
      <c r="N183" s="28">
        <v>1</v>
      </c>
      <c r="O183" s="28">
        <v>4</v>
      </c>
      <c r="P183" s="29" t="s">
        <v>442</v>
      </c>
      <c r="Q183" s="11" t="s">
        <v>22</v>
      </c>
      <c r="R183" s="25"/>
      <c r="S183" s="30">
        <v>9.3000000000000007</v>
      </c>
      <c r="T183" s="31">
        <v>9.1999999999999993</v>
      </c>
      <c r="U183" s="10"/>
      <c r="V183" s="8"/>
    </row>
    <row r="184" spans="1:22" ht="20.65" customHeight="1">
      <c r="A184" s="21"/>
      <c r="B184" s="34" t="s">
        <v>31</v>
      </c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27">
        <v>250</v>
      </c>
      <c r="N184" s="28">
        <v>1</v>
      </c>
      <c r="O184" s="28">
        <v>4</v>
      </c>
      <c r="P184" s="29" t="s">
        <v>30</v>
      </c>
      <c r="Q184" s="11" t="s">
        <v>5</v>
      </c>
      <c r="R184" s="25"/>
      <c r="S184" s="30">
        <v>22584.6</v>
      </c>
      <c r="T184" s="31">
        <v>22588.9</v>
      </c>
      <c r="U184" s="10"/>
      <c r="V184" s="8"/>
    </row>
    <row r="185" spans="1:22" ht="20.65" customHeight="1">
      <c r="A185" s="21"/>
      <c r="B185" s="34" t="s">
        <v>441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27">
        <v>250</v>
      </c>
      <c r="N185" s="28">
        <v>1</v>
      </c>
      <c r="O185" s="28">
        <v>4</v>
      </c>
      <c r="P185" s="29" t="s">
        <v>440</v>
      </c>
      <c r="Q185" s="11" t="s">
        <v>5</v>
      </c>
      <c r="R185" s="25"/>
      <c r="S185" s="30">
        <v>22584.6</v>
      </c>
      <c r="T185" s="31">
        <v>22588.9</v>
      </c>
      <c r="U185" s="10"/>
      <c r="V185" s="8"/>
    </row>
    <row r="186" spans="1:22" ht="20.65" customHeight="1">
      <c r="A186" s="21"/>
      <c r="B186" s="34" t="s">
        <v>439</v>
      </c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27">
        <v>250</v>
      </c>
      <c r="N186" s="28">
        <v>1</v>
      </c>
      <c r="O186" s="28">
        <v>4</v>
      </c>
      <c r="P186" s="29" t="s">
        <v>438</v>
      </c>
      <c r="Q186" s="11" t="s">
        <v>5</v>
      </c>
      <c r="R186" s="25"/>
      <c r="S186" s="30">
        <v>22584.6</v>
      </c>
      <c r="T186" s="31">
        <v>22588.9</v>
      </c>
      <c r="U186" s="10"/>
      <c r="V186" s="8"/>
    </row>
    <row r="187" spans="1:22" ht="15" customHeight="1">
      <c r="A187" s="21"/>
      <c r="B187" s="34" t="s">
        <v>40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27">
        <v>250</v>
      </c>
      <c r="N187" s="28">
        <v>1</v>
      </c>
      <c r="O187" s="28">
        <v>4</v>
      </c>
      <c r="P187" s="29" t="s">
        <v>435</v>
      </c>
      <c r="Q187" s="11" t="s">
        <v>5</v>
      </c>
      <c r="R187" s="25"/>
      <c r="S187" s="30">
        <v>17428.2</v>
      </c>
      <c r="T187" s="31">
        <v>17428.2</v>
      </c>
      <c r="U187" s="10"/>
      <c r="V187" s="8"/>
    </row>
    <row r="188" spans="1:22" ht="20.65" customHeight="1">
      <c r="A188" s="21"/>
      <c r="B188" s="34" t="s">
        <v>35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27">
        <v>250</v>
      </c>
      <c r="N188" s="28">
        <v>1</v>
      </c>
      <c r="O188" s="28">
        <v>4</v>
      </c>
      <c r="P188" s="29" t="s">
        <v>435</v>
      </c>
      <c r="Q188" s="11" t="s">
        <v>33</v>
      </c>
      <c r="R188" s="25"/>
      <c r="S188" s="30">
        <v>12942</v>
      </c>
      <c r="T188" s="31">
        <v>12942</v>
      </c>
      <c r="U188" s="10"/>
      <c r="V188" s="8"/>
    </row>
    <row r="189" spans="1:22" ht="20.65" customHeight="1">
      <c r="A189" s="21"/>
      <c r="B189" s="34" t="s">
        <v>24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27">
        <v>250</v>
      </c>
      <c r="N189" s="28">
        <v>1</v>
      </c>
      <c r="O189" s="28">
        <v>4</v>
      </c>
      <c r="P189" s="29" t="s">
        <v>435</v>
      </c>
      <c r="Q189" s="11" t="s">
        <v>22</v>
      </c>
      <c r="R189" s="25"/>
      <c r="S189" s="30">
        <v>4420.7</v>
      </c>
      <c r="T189" s="31">
        <v>4420.7</v>
      </c>
      <c r="U189" s="10"/>
      <c r="V189" s="8"/>
    </row>
    <row r="190" spans="1:22" ht="15" customHeight="1">
      <c r="A190" s="21"/>
      <c r="B190" s="34" t="s">
        <v>437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27">
        <v>250</v>
      </c>
      <c r="N190" s="28">
        <v>1</v>
      </c>
      <c r="O190" s="28">
        <v>4</v>
      </c>
      <c r="P190" s="29" t="s">
        <v>435</v>
      </c>
      <c r="Q190" s="11" t="s">
        <v>436</v>
      </c>
      <c r="R190" s="25"/>
      <c r="S190" s="30">
        <v>20</v>
      </c>
      <c r="T190" s="31">
        <v>20</v>
      </c>
      <c r="U190" s="10"/>
      <c r="V190" s="8"/>
    </row>
    <row r="191" spans="1:22" ht="15" customHeight="1">
      <c r="A191" s="21"/>
      <c r="B191" s="34" t="s">
        <v>170</v>
      </c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27">
        <v>250</v>
      </c>
      <c r="N191" s="28">
        <v>1</v>
      </c>
      <c r="O191" s="28">
        <v>4</v>
      </c>
      <c r="P191" s="29" t="s">
        <v>435</v>
      </c>
      <c r="Q191" s="11" t="s">
        <v>168</v>
      </c>
      <c r="R191" s="25"/>
      <c r="S191" s="30">
        <v>45.5</v>
      </c>
      <c r="T191" s="31">
        <v>45.5</v>
      </c>
      <c r="U191" s="10"/>
      <c r="V191" s="8"/>
    </row>
    <row r="192" spans="1:22" ht="20.65" customHeight="1">
      <c r="A192" s="21"/>
      <c r="B192" s="34" t="s">
        <v>434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27">
        <v>250</v>
      </c>
      <c r="N192" s="28">
        <v>1</v>
      </c>
      <c r="O192" s="28">
        <v>4</v>
      </c>
      <c r="P192" s="29" t="s">
        <v>433</v>
      </c>
      <c r="Q192" s="11" t="s">
        <v>5</v>
      </c>
      <c r="R192" s="25"/>
      <c r="S192" s="30">
        <v>2719.4</v>
      </c>
      <c r="T192" s="31">
        <v>2719.4</v>
      </c>
      <c r="U192" s="10"/>
      <c r="V192" s="8"/>
    </row>
    <row r="193" spans="1:22" ht="20.65" customHeight="1">
      <c r="A193" s="21"/>
      <c r="B193" s="34" t="s">
        <v>35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27">
        <v>250</v>
      </c>
      <c r="N193" s="28">
        <v>1</v>
      </c>
      <c r="O193" s="28">
        <v>4</v>
      </c>
      <c r="P193" s="29" t="s">
        <v>433</v>
      </c>
      <c r="Q193" s="11" t="s">
        <v>33</v>
      </c>
      <c r="R193" s="25"/>
      <c r="S193" s="30">
        <v>2472.1999999999998</v>
      </c>
      <c r="T193" s="31">
        <v>2472.1999999999998</v>
      </c>
      <c r="U193" s="10"/>
      <c r="V193" s="8"/>
    </row>
    <row r="194" spans="1:22" ht="20.65" customHeight="1">
      <c r="A194" s="21"/>
      <c r="B194" s="34" t="s">
        <v>24</v>
      </c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27">
        <v>250</v>
      </c>
      <c r="N194" s="28">
        <v>1</v>
      </c>
      <c r="O194" s="28">
        <v>4</v>
      </c>
      <c r="P194" s="29" t="s">
        <v>433</v>
      </c>
      <c r="Q194" s="11" t="s">
        <v>22</v>
      </c>
      <c r="R194" s="25"/>
      <c r="S194" s="30">
        <v>247.2</v>
      </c>
      <c r="T194" s="31">
        <v>247.2</v>
      </c>
      <c r="U194" s="10"/>
      <c r="V194" s="8"/>
    </row>
    <row r="195" spans="1:22" ht="20.65" customHeight="1">
      <c r="A195" s="21"/>
      <c r="B195" s="34" t="s">
        <v>38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27">
        <v>250</v>
      </c>
      <c r="N195" s="28">
        <v>1</v>
      </c>
      <c r="O195" s="28">
        <v>4</v>
      </c>
      <c r="P195" s="29" t="s">
        <v>432</v>
      </c>
      <c r="Q195" s="11" t="s">
        <v>5</v>
      </c>
      <c r="R195" s="25"/>
      <c r="S195" s="30">
        <v>687.3</v>
      </c>
      <c r="T195" s="31">
        <v>687.3</v>
      </c>
      <c r="U195" s="10"/>
      <c r="V195" s="8"/>
    </row>
    <row r="196" spans="1:22" ht="20.65" customHeight="1">
      <c r="A196" s="21"/>
      <c r="B196" s="34" t="s">
        <v>35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27">
        <v>250</v>
      </c>
      <c r="N196" s="28">
        <v>1</v>
      </c>
      <c r="O196" s="28">
        <v>4</v>
      </c>
      <c r="P196" s="29" t="s">
        <v>432</v>
      </c>
      <c r="Q196" s="11" t="s">
        <v>33</v>
      </c>
      <c r="R196" s="25"/>
      <c r="S196" s="30">
        <v>687.3</v>
      </c>
      <c r="T196" s="31">
        <v>687.3</v>
      </c>
      <c r="U196" s="10"/>
      <c r="V196" s="8"/>
    </row>
    <row r="197" spans="1:22" ht="50.65" customHeight="1">
      <c r="A197" s="21"/>
      <c r="B197" s="34" t="s">
        <v>431</v>
      </c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27">
        <v>250</v>
      </c>
      <c r="N197" s="28">
        <v>1</v>
      </c>
      <c r="O197" s="28">
        <v>4</v>
      </c>
      <c r="P197" s="29" t="s">
        <v>430</v>
      </c>
      <c r="Q197" s="11" t="s">
        <v>5</v>
      </c>
      <c r="R197" s="25"/>
      <c r="S197" s="30">
        <v>579.5</v>
      </c>
      <c r="T197" s="31">
        <v>583.79999999999995</v>
      </c>
      <c r="U197" s="10"/>
      <c r="V197" s="8"/>
    </row>
    <row r="198" spans="1:22" ht="20.65" customHeight="1">
      <c r="A198" s="21"/>
      <c r="B198" s="34" t="s">
        <v>35</v>
      </c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27">
        <v>250</v>
      </c>
      <c r="N198" s="28">
        <v>1</v>
      </c>
      <c r="O198" s="28">
        <v>4</v>
      </c>
      <c r="P198" s="29" t="s">
        <v>430</v>
      </c>
      <c r="Q198" s="11" t="s">
        <v>33</v>
      </c>
      <c r="R198" s="25"/>
      <c r="S198" s="30">
        <v>268.5</v>
      </c>
      <c r="T198" s="31">
        <v>267.3</v>
      </c>
      <c r="U198" s="10"/>
      <c r="V198" s="8"/>
    </row>
    <row r="199" spans="1:22" ht="20.65" customHeight="1">
      <c r="A199" s="21"/>
      <c r="B199" s="34" t="s">
        <v>24</v>
      </c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27">
        <v>250</v>
      </c>
      <c r="N199" s="28">
        <v>1</v>
      </c>
      <c r="O199" s="28">
        <v>4</v>
      </c>
      <c r="P199" s="29" t="s">
        <v>430</v>
      </c>
      <c r="Q199" s="11" t="s">
        <v>22</v>
      </c>
      <c r="R199" s="25"/>
      <c r="S199" s="30">
        <v>311</v>
      </c>
      <c r="T199" s="31">
        <v>316.5</v>
      </c>
      <c r="U199" s="10"/>
      <c r="V199" s="8"/>
    </row>
    <row r="200" spans="1:22" ht="20.65" customHeight="1">
      <c r="A200" s="21"/>
      <c r="B200" s="34" t="s">
        <v>429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27">
        <v>250</v>
      </c>
      <c r="N200" s="28">
        <v>1</v>
      </c>
      <c r="O200" s="28">
        <v>4</v>
      </c>
      <c r="P200" s="29" t="s">
        <v>428</v>
      </c>
      <c r="Q200" s="11" t="s">
        <v>5</v>
      </c>
      <c r="R200" s="25"/>
      <c r="S200" s="30">
        <v>1170.2</v>
      </c>
      <c r="T200" s="31">
        <v>1170.2</v>
      </c>
      <c r="U200" s="10"/>
      <c r="V200" s="8"/>
    </row>
    <row r="201" spans="1:22" ht="20.65" customHeight="1">
      <c r="A201" s="21"/>
      <c r="B201" s="34" t="s">
        <v>35</v>
      </c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27">
        <v>250</v>
      </c>
      <c r="N201" s="28">
        <v>1</v>
      </c>
      <c r="O201" s="28">
        <v>4</v>
      </c>
      <c r="P201" s="29" t="s">
        <v>428</v>
      </c>
      <c r="Q201" s="11" t="s">
        <v>33</v>
      </c>
      <c r="R201" s="25"/>
      <c r="S201" s="30">
        <v>688.2</v>
      </c>
      <c r="T201" s="31">
        <v>688.2</v>
      </c>
      <c r="U201" s="10"/>
      <c r="V201" s="8"/>
    </row>
    <row r="202" spans="1:22" ht="20.65" customHeight="1">
      <c r="A202" s="21"/>
      <c r="B202" s="34" t="s">
        <v>24</v>
      </c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27">
        <v>250</v>
      </c>
      <c r="N202" s="28">
        <v>1</v>
      </c>
      <c r="O202" s="28">
        <v>4</v>
      </c>
      <c r="P202" s="29" t="s">
        <v>428</v>
      </c>
      <c r="Q202" s="11" t="s">
        <v>22</v>
      </c>
      <c r="R202" s="25"/>
      <c r="S202" s="30">
        <v>482</v>
      </c>
      <c r="T202" s="31">
        <v>482</v>
      </c>
      <c r="U202" s="10"/>
      <c r="V202" s="8"/>
    </row>
    <row r="203" spans="1:22" ht="15" customHeight="1">
      <c r="A203" s="21"/>
      <c r="B203" s="34" t="s">
        <v>427</v>
      </c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27">
        <v>250</v>
      </c>
      <c r="N203" s="28">
        <v>1</v>
      </c>
      <c r="O203" s="28">
        <v>5</v>
      </c>
      <c r="P203" s="29" t="s">
        <v>5</v>
      </c>
      <c r="Q203" s="11" t="s">
        <v>5</v>
      </c>
      <c r="R203" s="25"/>
      <c r="S203" s="30">
        <v>11.3</v>
      </c>
      <c r="T203" s="31">
        <v>31.9</v>
      </c>
      <c r="U203" s="10"/>
      <c r="V203" s="8"/>
    </row>
    <row r="204" spans="1:22" ht="20.65" customHeight="1">
      <c r="A204" s="21"/>
      <c r="B204" s="34" t="s">
        <v>426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27">
        <v>250</v>
      </c>
      <c r="N204" s="28">
        <v>1</v>
      </c>
      <c r="O204" s="28">
        <v>5</v>
      </c>
      <c r="P204" s="29" t="s">
        <v>425</v>
      </c>
      <c r="Q204" s="11" t="s">
        <v>5</v>
      </c>
      <c r="R204" s="25"/>
      <c r="S204" s="30">
        <v>11.3</v>
      </c>
      <c r="T204" s="31">
        <v>31.9</v>
      </c>
      <c r="U204" s="10"/>
      <c r="V204" s="8"/>
    </row>
    <row r="205" spans="1:22" ht="30.6" customHeight="1">
      <c r="A205" s="21"/>
      <c r="B205" s="34" t="s">
        <v>424</v>
      </c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27">
        <v>250</v>
      </c>
      <c r="N205" s="28">
        <v>1</v>
      </c>
      <c r="O205" s="28">
        <v>5</v>
      </c>
      <c r="P205" s="29" t="s">
        <v>423</v>
      </c>
      <c r="Q205" s="11" t="s">
        <v>5</v>
      </c>
      <c r="R205" s="25"/>
      <c r="S205" s="30">
        <v>11.3</v>
      </c>
      <c r="T205" s="31">
        <v>31.9</v>
      </c>
      <c r="U205" s="10"/>
      <c r="V205" s="8"/>
    </row>
    <row r="206" spans="1:22" ht="20.65" customHeight="1">
      <c r="A206" s="21"/>
      <c r="B206" s="34" t="s">
        <v>24</v>
      </c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27">
        <v>250</v>
      </c>
      <c r="N206" s="28">
        <v>1</v>
      </c>
      <c r="O206" s="28">
        <v>5</v>
      </c>
      <c r="P206" s="29" t="s">
        <v>423</v>
      </c>
      <c r="Q206" s="11" t="s">
        <v>22</v>
      </c>
      <c r="R206" s="25"/>
      <c r="S206" s="30">
        <v>11.3</v>
      </c>
      <c r="T206" s="31">
        <v>31.9</v>
      </c>
      <c r="U206" s="10"/>
      <c r="V206" s="8"/>
    </row>
    <row r="207" spans="1:22" ht="15" customHeight="1">
      <c r="A207" s="21"/>
      <c r="B207" s="34" t="s">
        <v>422</v>
      </c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27">
        <v>250</v>
      </c>
      <c r="N207" s="28">
        <v>1</v>
      </c>
      <c r="O207" s="28">
        <v>11</v>
      </c>
      <c r="P207" s="29" t="s">
        <v>5</v>
      </c>
      <c r="Q207" s="11" t="s">
        <v>5</v>
      </c>
      <c r="R207" s="25"/>
      <c r="S207" s="30">
        <v>3000</v>
      </c>
      <c r="T207" s="31">
        <v>3000</v>
      </c>
      <c r="U207" s="10"/>
      <c r="V207" s="8"/>
    </row>
    <row r="208" spans="1:22" ht="20.65" customHeight="1">
      <c r="A208" s="21"/>
      <c r="B208" s="34" t="s">
        <v>13</v>
      </c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27">
        <v>250</v>
      </c>
      <c r="N208" s="28">
        <v>1</v>
      </c>
      <c r="O208" s="28">
        <v>11</v>
      </c>
      <c r="P208" s="29" t="s">
        <v>12</v>
      </c>
      <c r="Q208" s="11" t="s">
        <v>5</v>
      </c>
      <c r="R208" s="25"/>
      <c r="S208" s="30">
        <v>3000</v>
      </c>
      <c r="T208" s="31">
        <v>3000</v>
      </c>
      <c r="U208" s="10"/>
      <c r="V208" s="8"/>
    </row>
    <row r="209" spans="1:22" ht="20.65" customHeight="1">
      <c r="A209" s="21"/>
      <c r="B209" s="34" t="s">
        <v>317</v>
      </c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27">
        <v>250</v>
      </c>
      <c r="N209" s="28">
        <v>1</v>
      </c>
      <c r="O209" s="28">
        <v>11</v>
      </c>
      <c r="P209" s="29" t="s">
        <v>316</v>
      </c>
      <c r="Q209" s="11" t="s">
        <v>5</v>
      </c>
      <c r="R209" s="25"/>
      <c r="S209" s="30">
        <v>3000</v>
      </c>
      <c r="T209" s="31">
        <v>3000</v>
      </c>
      <c r="U209" s="10"/>
      <c r="V209" s="8"/>
    </row>
    <row r="210" spans="1:22" ht="30.6" customHeight="1">
      <c r="A210" s="21"/>
      <c r="B210" s="34" t="s">
        <v>315</v>
      </c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27">
        <v>250</v>
      </c>
      <c r="N210" s="28">
        <v>1</v>
      </c>
      <c r="O210" s="28">
        <v>11</v>
      </c>
      <c r="P210" s="29" t="s">
        <v>314</v>
      </c>
      <c r="Q210" s="11" t="s">
        <v>5</v>
      </c>
      <c r="R210" s="25"/>
      <c r="S210" s="30">
        <v>3000</v>
      </c>
      <c r="T210" s="31">
        <v>3000</v>
      </c>
      <c r="U210" s="10"/>
      <c r="V210" s="8"/>
    </row>
    <row r="211" spans="1:22" ht="15" customHeight="1">
      <c r="A211" s="21"/>
      <c r="B211" s="34" t="s">
        <v>421</v>
      </c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27">
        <v>250</v>
      </c>
      <c r="N211" s="28">
        <v>1</v>
      </c>
      <c r="O211" s="28">
        <v>11</v>
      </c>
      <c r="P211" s="29" t="s">
        <v>419</v>
      </c>
      <c r="Q211" s="11" t="s">
        <v>5</v>
      </c>
      <c r="R211" s="25"/>
      <c r="S211" s="30">
        <v>3000</v>
      </c>
      <c r="T211" s="31">
        <v>3000</v>
      </c>
      <c r="U211" s="10"/>
      <c r="V211" s="8"/>
    </row>
    <row r="212" spans="1:22" ht="15" customHeight="1">
      <c r="A212" s="21"/>
      <c r="B212" s="34" t="s">
        <v>420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27">
        <v>250</v>
      </c>
      <c r="N212" s="28">
        <v>1</v>
      </c>
      <c r="O212" s="28">
        <v>11</v>
      </c>
      <c r="P212" s="29" t="s">
        <v>419</v>
      </c>
      <c r="Q212" s="11" t="s">
        <v>418</v>
      </c>
      <c r="R212" s="25"/>
      <c r="S212" s="30">
        <v>3000</v>
      </c>
      <c r="T212" s="31">
        <v>3000</v>
      </c>
      <c r="U212" s="10"/>
      <c r="V212" s="8"/>
    </row>
    <row r="213" spans="1:22" ht="15" customHeight="1">
      <c r="A213" s="21"/>
      <c r="B213" s="34" t="s">
        <v>32</v>
      </c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27">
        <v>250</v>
      </c>
      <c r="N213" s="28">
        <v>1</v>
      </c>
      <c r="O213" s="28">
        <v>13</v>
      </c>
      <c r="P213" s="29" t="s">
        <v>5</v>
      </c>
      <c r="Q213" s="11" t="s">
        <v>5</v>
      </c>
      <c r="R213" s="25"/>
      <c r="S213" s="30">
        <v>23027.4</v>
      </c>
      <c r="T213" s="31">
        <v>22699.9</v>
      </c>
      <c r="U213" s="10"/>
      <c r="V213" s="8"/>
    </row>
    <row r="214" spans="1:22" ht="20.65" customHeight="1">
      <c r="A214" s="21"/>
      <c r="B214" s="34" t="s">
        <v>31</v>
      </c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27">
        <v>250</v>
      </c>
      <c r="N214" s="28">
        <v>1</v>
      </c>
      <c r="O214" s="28">
        <v>13</v>
      </c>
      <c r="P214" s="29" t="s">
        <v>30</v>
      </c>
      <c r="Q214" s="11" t="s">
        <v>5</v>
      </c>
      <c r="R214" s="25"/>
      <c r="S214" s="30">
        <v>22617.4</v>
      </c>
      <c r="T214" s="31">
        <v>22617.4</v>
      </c>
      <c r="U214" s="10"/>
      <c r="V214" s="8"/>
    </row>
    <row r="215" spans="1:22" ht="20.65" customHeight="1">
      <c r="A215" s="21"/>
      <c r="B215" s="34" t="s">
        <v>29</v>
      </c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27">
        <v>250</v>
      </c>
      <c r="N215" s="28">
        <v>1</v>
      </c>
      <c r="O215" s="28">
        <v>13</v>
      </c>
      <c r="P215" s="29" t="s">
        <v>28</v>
      </c>
      <c r="Q215" s="11" t="s">
        <v>5</v>
      </c>
      <c r="R215" s="25"/>
      <c r="S215" s="30">
        <v>850</v>
      </c>
      <c r="T215" s="31">
        <v>850</v>
      </c>
      <c r="U215" s="10"/>
      <c r="V215" s="8"/>
    </row>
    <row r="216" spans="1:22" ht="30.6" customHeight="1">
      <c r="A216" s="21"/>
      <c r="B216" s="34" t="s">
        <v>27</v>
      </c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27">
        <v>250</v>
      </c>
      <c r="N216" s="28">
        <v>1</v>
      </c>
      <c r="O216" s="28">
        <v>13</v>
      </c>
      <c r="P216" s="29" t="s">
        <v>26</v>
      </c>
      <c r="Q216" s="11" t="s">
        <v>5</v>
      </c>
      <c r="R216" s="25"/>
      <c r="S216" s="30">
        <v>850</v>
      </c>
      <c r="T216" s="31">
        <v>850</v>
      </c>
      <c r="U216" s="10"/>
      <c r="V216" s="8"/>
    </row>
    <row r="217" spans="1:22" ht="20.65" customHeight="1">
      <c r="A217" s="21"/>
      <c r="B217" s="34" t="s">
        <v>25</v>
      </c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27">
        <v>250</v>
      </c>
      <c r="N217" s="28">
        <v>1</v>
      </c>
      <c r="O217" s="28">
        <v>13</v>
      </c>
      <c r="P217" s="29" t="s">
        <v>23</v>
      </c>
      <c r="Q217" s="11" t="s">
        <v>5</v>
      </c>
      <c r="R217" s="25"/>
      <c r="S217" s="30">
        <v>850</v>
      </c>
      <c r="T217" s="31">
        <v>850</v>
      </c>
      <c r="U217" s="10"/>
      <c r="V217" s="8"/>
    </row>
    <row r="218" spans="1:22" ht="20.65" customHeight="1">
      <c r="A218" s="21"/>
      <c r="B218" s="34" t="s">
        <v>24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27">
        <v>250</v>
      </c>
      <c r="N218" s="28">
        <v>1</v>
      </c>
      <c r="O218" s="28">
        <v>13</v>
      </c>
      <c r="P218" s="29" t="s">
        <v>23</v>
      </c>
      <c r="Q218" s="11" t="s">
        <v>22</v>
      </c>
      <c r="R218" s="25"/>
      <c r="S218" s="30">
        <v>850</v>
      </c>
      <c r="T218" s="31">
        <v>850</v>
      </c>
      <c r="U218" s="10"/>
      <c r="V218" s="8"/>
    </row>
    <row r="219" spans="1:22" ht="48.6" customHeight="1">
      <c r="A219" s="21"/>
      <c r="B219" s="34" t="s">
        <v>417</v>
      </c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27">
        <v>250</v>
      </c>
      <c r="N219" s="28">
        <v>1</v>
      </c>
      <c r="O219" s="28">
        <v>13</v>
      </c>
      <c r="P219" s="29" t="s">
        <v>416</v>
      </c>
      <c r="Q219" s="11" t="s">
        <v>5</v>
      </c>
      <c r="R219" s="25"/>
      <c r="S219" s="30">
        <v>21767.4</v>
      </c>
      <c r="T219" s="31">
        <v>21767.4</v>
      </c>
      <c r="U219" s="10"/>
      <c r="V219" s="8"/>
    </row>
    <row r="220" spans="1:22" ht="32.85" customHeight="1">
      <c r="A220" s="21"/>
      <c r="B220" s="34" t="s">
        <v>415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27">
        <v>250</v>
      </c>
      <c r="N220" s="28">
        <v>1</v>
      </c>
      <c r="O220" s="28">
        <v>13</v>
      </c>
      <c r="P220" s="29" t="s">
        <v>414</v>
      </c>
      <c r="Q220" s="11" t="s">
        <v>5</v>
      </c>
      <c r="R220" s="25"/>
      <c r="S220" s="30">
        <v>21767.4</v>
      </c>
      <c r="T220" s="31">
        <v>21767.4</v>
      </c>
      <c r="U220" s="10"/>
      <c r="V220" s="8"/>
    </row>
    <row r="221" spans="1:22" ht="20.65" customHeight="1">
      <c r="A221" s="21"/>
      <c r="B221" s="34" t="s">
        <v>180</v>
      </c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27">
        <v>250</v>
      </c>
      <c r="N221" s="28">
        <v>1</v>
      </c>
      <c r="O221" s="28">
        <v>13</v>
      </c>
      <c r="P221" s="29" t="s">
        <v>413</v>
      </c>
      <c r="Q221" s="11" t="s">
        <v>5</v>
      </c>
      <c r="R221" s="25"/>
      <c r="S221" s="30">
        <v>12756.5</v>
      </c>
      <c r="T221" s="31">
        <v>12756.5</v>
      </c>
      <c r="U221" s="10"/>
      <c r="V221" s="8"/>
    </row>
    <row r="222" spans="1:22" ht="15" customHeight="1">
      <c r="A222" s="21"/>
      <c r="B222" s="34" t="s">
        <v>123</v>
      </c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27">
        <v>250</v>
      </c>
      <c r="N222" s="28">
        <v>1</v>
      </c>
      <c r="O222" s="28">
        <v>13</v>
      </c>
      <c r="P222" s="29" t="s">
        <v>413</v>
      </c>
      <c r="Q222" s="11" t="s">
        <v>121</v>
      </c>
      <c r="R222" s="25"/>
      <c r="S222" s="30">
        <v>5490.5</v>
      </c>
      <c r="T222" s="31">
        <v>5490.5</v>
      </c>
      <c r="U222" s="10"/>
      <c r="V222" s="8"/>
    </row>
    <row r="223" spans="1:22" ht="20.65" customHeight="1">
      <c r="A223" s="21"/>
      <c r="B223" s="34" t="s">
        <v>24</v>
      </c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27">
        <v>250</v>
      </c>
      <c r="N223" s="28">
        <v>1</v>
      </c>
      <c r="O223" s="28">
        <v>13</v>
      </c>
      <c r="P223" s="29" t="s">
        <v>413</v>
      </c>
      <c r="Q223" s="11" t="s">
        <v>22</v>
      </c>
      <c r="R223" s="25"/>
      <c r="S223" s="30">
        <v>7208</v>
      </c>
      <c r="T223" s="31">
        <v>7208</v>
      </c>
      <c r="U223" s="10"/>
      <c r="V223" s="8"/>
    </row>
    <row r="224" spans="1:22" ht="15" customHeight="1">
      <c r="A224" s="21"/>
      <c r="B224" s="34" t="s">
        <v>170</v>
      </c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27">
        <v>250</v>
      </c>
      <c r="N224" s="28">
        <v>1</v>
      </c>
      <c r="O224" s="28">
        <v>13</v>
      </c>
      <c r="P224" s="29" t="s">
        <v>413</v>
      </c>
      <c r="Q224" s="11" t="s">
        <v>168</v>
      </c>
      <c r="R224" s="25"/>
      <c r="S224" s="30">
        <v>58</v>
      </c>
      <c r="T224" s="31">
        <v>58</v>
      </c>
      <c r="U224" s="10"/>
      <c r="V224" s="8"/>
    </row>
    <row r="225" spans="1:22" ht="40.700000000000003" customHeight="1">
      <c r="A225" s="21"/>
      <c r="B225" s="34" t="s">
        <v>178</v>
      </c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27">
        <v>250</v>
      </c>
      <c r="N225" s="28">
        <v>1</v>
      </c>
      <c r="O225" s="28">
        <v>13</v>
      </c>
      <c r="P225" s="29" t="s">
        <v>412</v>
      </c>
      <c r="Q225" s="11" t="s">
        <v>5</v>
      </c>
      <c r="R225" s="25"/>
      <c r="S225" s="30">
        <v>2073.6</v>
      </c>
      <c r="T225" s="31">
        <v>2073.6</v>
      </c>
      <c r="U225" s="10"/>
      <c r="V225" s="8"/>
    </row>
    <row r="226" spans="1:22" ht="15" customHeight="1">
      <c r="A226" s="21"/>
      <c r="B226" s="34" t="s">
        <v>123</v>
      </c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27">
        <v>250</v>
      </c>
      <c r="N226" s="28">
        <v>1</v>
      </c>
      <c r="O226" s="28">
        <v>13</v>
      </c>
      <c r="P226" s="29" t="s">
        <v>412</v>
      </c>
      <c r="Q226" s="11" t="s">
        <v>121</v>
      </c>
      <c r="R226" s="25"/>
      <c r="S226" s="30">
        <v>2073.6</v>
      </c>
      <c r="T226" s="31">
        <v>2073.6</v>
      </c>
      <c r="U226" s="10"/>
      <c r="V226" s="8"/>
    </row>
    <row r="227" spans="1:22" ht="38.450000000000003" customHeight="1">
      <c r="A227" s="21"/>
      <c r="B227" s="34" t="s">
        <v>6</v>
      </c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27">
        <v>250</v>
      </c>
      <c r="N227" s="28">
        <v>1</v>
      </c>
      <c r="O227" s="28">
        <v>13</v>
      </c>
      <c r="P227" s="29" t="s">
        <v>411</v>
      </c>
      <c r="Q227" s="11" t="s">
        <v>5</v>
      </c>
      <c r="R227" s="25"/>
      <c r="S227" s="30">
        <v>933.5</v>
      </c>
      <c r="T227" s="31">
        <v>933.5</v>
      </c>
      <c r="U227" s="10"/>
      <c r="V227" s="8"/>
    </row>
    <row r="228" spans="1:22" ht="15" customHeight="1">
      <c r="A228" s="21"/>
      <c r="B228" s="34" t="s">
        <v>123</v>
      </c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27">
        <v>250</v>
      </c>
      <c r="N228" s="28">
        <v>1</v>
      </c>
      <c r="O228" s="28">
        <v>13</v>
      </c>
      <c r="P228" s="29" t="s">
        <v>411</v>
      </c>
      <c r="Q228" s="11" t="s">
        <v>121</v>
      </c>
      <c r="R228" s="25"/>
      <c r="S228" s="30">
        <v>933.5</v>
      </c>
      <c r="T228" s="31">
        <v>933.5</v>
      </c>
      <c r="U228" s="10"/>
      <c r="V228" s="8"/>
    </row>
    <row r="229" spans="1:22" ht="63" customHeight="1">
      <c r="A229" s="21"/>
      <c r="B229" s="35" t="s">
        <v>581</v>
      </c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27">
        <v>250</v>
      </c>
      <c r="N229" s="28">
        <v>1</v>
      </c>
      <c r="O229" s="28">
        <v>13</v>
      </c>
      <c r="P229" s="29" t="s">
        <v>410</v>
      </c>
      <c r="Q229" s="11" t="s">
        <v>5</v>
      </c>
      <c r="R229" s="25"/>
      <c r="S229" s="30">
        <v>6003.8</v>
      </c>
      <c r="T229" s="31">
        <v>6003.8</v>
      </c>
      <c r="U229" s="10"/>
      <c r="V229" s="8"/>
    </row>
    <row r="230" spans="1:22" ht="15" customHeight="1">
      <c r="A230" s="21"/>
      <c r="B230" s="34" t="s">
        <v>123</v>
      </c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27">
        <v>250</v>
      </c>
      <c r="N230" s="28">
        <v>1</v>
      </c>
      <c r="O230" s="28">
        <v>13</v>
      </c>
      <c r="P230" s="29" t="s">
        <v>410</v>
      </c>
      <c r="Q230" s="11" t="s">
        <v>121</v>
      </c>
      <c r="R230" s="25"/>
      <c r="S230" s="30">
        <v>4678.3</v>
      </c>
      <c r="T230" s="31">
        <v>4678.3</v>
      </c>
      <c r="U230" s="10"/>
      <c r="V230" s="8"/>
    </row>
    <row r="231" spans="1:22" ht="20.65" customHeight="1">
      <c r="A231" s="21"/>
      <c r="B231" s="34" t="s">
        <v>24</v>
      </c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27">
        <v>250</v>
      </c>
      <c r="N231" s="28">
        <v>1</v>
      </c>
      <c r="O231" s="28">
        <v>13</v>
      </c>
      <c r="P231" s="29" t="s">
        <v>410</v>
      </c>
      <c r="Q231" s="11" t="s">
        <v>22</v>
      </c>
      <c r="R231" s="25"/>
      <c r="S231" s="30">
        <v>1325.5</v>
      </c>
      <c r="T231" s="31">
        <v>1325.5</v>
      </c>
      <c r="U231" s="10"/>
      <c r="V231" s="8"/>
    </row>
    <row r="232" spans="1:22" ht="20.65" customHeight="1">
      <c r="A232" s="21"/>
      <c r="B232" s="34" t="s">
        <v>311</v>
      </c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27">
        <v>250</v>
      </c>
      <c r="N232" s="28">
        <v>1</v>
      </c>
      <c r="O232" s="28">
        <v>13</v>
      </c>
      <c r="P232" s="29" t="s">
        <v>310</v>
      </c>
      <c r="Q232" s="11" t="s">
        <v>5</v>
      </c>
      <c r="R232" s="25"/>
      <c r="S232" s="30">
        <v>410</v>
      </c>
      <c r="T232" s="31">
        <v>82.5</v>
      </c>
      <c r="U232" s="10"/>
      <c r="V232" s="8"/>
    </row>
    <row r="233" spans="1:22" ht="20.65" customHeight="1">
      <c r="A233" s="21"/>
      <c r="B233" s="34" t="s">
        <v>409</v>
      </c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27">
        <v>250</v>
      </c>
      <c r="N233" s="28">
        <v>1</v>
      </c>
      <c r="O233" s="28">
        <v>13</v>
      </c>
      <c r="P233" s="29" t="s">
        <v>408</v>
      </c>
      <c r="Q233" s="11" t="s">
        <v>5</v>
      </c>
      <c r="R233" s="25"/>
      <c r="S233" s="30">
        <v>82.5</v>
      </c>
      <c r="T233" s="31">
        <v>82.5</v>
      </c>
      <c r="U233" s="10"/>
      <c r="V233" s="8"/>
    </row>
    <row r="234" spans="1:22" ht="15" customHeight="1">
      <c r="A234" s="21"/>
      <c r="B234" s="34" t="s">
        <v>170</v>
      </c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27">
        <v>250</v>
      </c>
      <c r="N234" s="28">
        <v>1</v>
      </c>
      <c r="O234" s="28">
        <v>13</v>
      </c>
      <c r="P234" s="29" t="s">
        <v>408</v>
      </c>
      <c r="Q234" s="11" t="s">
        <v>168</v>
      </c>
      <c r="R234" s="25"/>
      <c r="S234" s="30">
        <v>82.5</v>
      </c>
      <c r="T234" s="31">
        <v>82.5</v>
      </c>
      <c r="U234" s="10"/>
      <c r="V234" s="8"/>
    </row>
    <row r="235" spans="1:22" ht="15" customHeight="1">
      <c r="A235" s="21"/>
      <c r="B235" s="34" t="s">
        <v>407</v>
      </c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27">
        <v>250</v>
      </c>
      <c r="N235" s="28">
        <v>1</v>
      </c>
      <c r="O235" s="28">
        <v>13</v>
      </c>
      <c r="P235" s="29" t="s">
        <v>406</v>
      </c>
      <c r="Q235" s="11" t="s">
        <v>5</v>
      </c>
      <c r="R235" s="25"/>
      <c r="S235" s="30">
        <v>221.7</v>
      </c>
      <c r="T235" s="31">
        <v>0</v>
      </c>
      <c r="U235" s="10"/>
      <c r="V235" s="8"/>
    </row>
    <row r="236" spans="1:22" ht="20.65" customHeight="1">
      <c r="A236" s="21"/>
      <c r="B236" s="34" t="s">
        <v>24</v>
      </c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27">
        <v>250</v>
      </c>
      <c r="N236" s="28">
        <v>1</v>
      </c>
      <c r="O236" s="28">
        <v>13</v>
      </c>
      <c r="P236" s="29" t="s">
        <v>406</v>
      </c>
      <c r="Q236" s="11" t="s">
        <v>22</v>
      </c>
      <c r="R236" s="25"/>
      <c r="S236" s="30">
        <v>221.7</v>
      </c>
      <c r="T236" s="31">
        <v>0</v>
      </c>
      <c r="U236" s="10"/>
      <c r="V236" s="8"/>
    </row>
    <row r="237" spans="1:22" ht="20.65" customHeight="1">
      <c r="A237" s="21"/>
      <c r="B237" s="35" t="s">
        <v>575</v>
      </c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27">
        <v>250</v>
      </c>
      <c r="N237" s="28">
        <v>1</v>
      </c>
      <c r="O237" s="28">
        <v>13</v>
      </c>
      <c r="P237" s="29" t="s">
        <v>405</v>
      </c>
      <c r="Q237" s="11" t="s">
        <v>5</v>
      </c>
      <c r="R237" s="25"/>
      <c r="S237" s="30">
        <v>105.8</v>
      </c>
      <c r="T237" s="31">
        <v>0</v>
      </c>
      <c r="U237" s="10"/>
      <c r="V237" s="8"/>
    </row>
    <row r="238" spans="1:22" ht="20.65" customHeight="1">
      <c r="A238" s="21"/>
      <c r="B238" s="34" t="s">
        <v>24</v>
      </c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27">
        <v>250</v>
      </c>
      <c r="N238" s="28">
        <v>1</v>
      </c>
      <c r="O238" s="28">
        <v>13</v>
      </c>
      <c r="P238" s="29" t="s">
        <v>405</v>
      </c>
      <c r="Q238" s="11" t="s">
        <v>22</v>
      </c>
      <c r="R238" s="25"/>
      <c r="S238" s="30">
        <v>105.8</v>
      </c>
      <c r="T238" s="31">
        <v>0</v>
      </c>
      <c r="U238" s="10"/>
      <c r="V238" s="8"/>
    </row>
    <row r="239" spans="1:22" ht="15" customHeight="1">
      <c r="A239" s="21"/>
      <c r="B239" s="34" t="s">
        <v>404</v>
      </c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27">
        <v>250</v>
      </c>
      <c r="N239" s="28">
        <v>3</v>
      </c>
      <c r="O239" s="28">
        <v>0</v>
      </c>
      <c r="P239" s="29" t="s">
        <v>5</v>
      </c>
      <c r="Q239" s="11" t="s">
        <v>5</v>
      </c>
      <c r="R239" s="25"/>
      <c r="S239" s="30">
        <v>3207.2</v>
      </c>
      <c r="T239" s="31">
        <v>3207.2</v>
      </c>
      <c r="U239" s="10"/>
      <c r="V239" s="8"/>
    </row>
    <row r="240" spans="1:22" ht="30" customHeight="1">
      <c r="A240" s="21"/>
      <c r="B240" s="34" t="s">
        <v>403</v>
      </c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27">
        <v>250</v>
      </c>
      <c r="N240" s="28">
        <v>3</v>
      </c>
      <c r="O240" s="28">
        <v>9</v>
      </c>
      <c r="P240" s="29" t="s">
        <v>5</v>
      </c>
      <c r="Q240" s="11" t="s">
        <v>5</v>
      </c>
      <c r="R240" s="25"/>
      <c r="S240" s="30">
        <v>2602.1999999999998</v>
      </c>
      <c r="T240" s="31">
        <v>2602.1999999999998</v>
      </c>
      <c r="U240" s="10"/>
      <c r="V240" s="8"/>
    </row>
    <row r="241" spans="1:22" ht="30.6" customHeight="1">
      <c r="A241" s="21"/>
      <c r="B241" s="34" t="s">
        <v>140</v>
      </c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27">
        <v>250</v>
      </c>
      <c r="N241" s="28">
        <v>3</v>
      </c>
      <c r="O241" s="28">
        <v>9</v>
      </c>
      <c r="P241" s="29" t="s">
        <v>139</v>
      </c>
      <c r="Q241" s="11" t="s">
        <v>5</v>
      </c>
      <c r="R241" s="25"/>
      <c r="S241" s="30">
        <v>2602.1999999999998</v>
      </c>
      <c r="T241" s="31">
        <v>2602.1999999999998</v>
      </c>
      <c r="U241" s="10"/>
      <c r="V241" s="8"/>
    </row>
    <row r="242" spans="1:22" ht="36.4" customHeight="1">
      <c r="A242" s="21"/>
      <c r="B242" s="34" t="s">
        <v>402</v>
      </c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27">
        <v>250</v>
      </c>
      <c r="N242" s="28">
        <v>3</v>
      </c>
      <c r="O242" s="28">
        <v>9</v>
      </c>
      <c r="P242" s="29" t="s">
        <v>401</v>
      </c>
      <c r="Q242" s="11" t="s">
        <v>5</v>
      </c>
      <c r="R242" s="25"/>
      <c r="S242" s="30">
        <v>2602.1999999999998</v>
      </c>
      <c r="T242" s="31">
        <v>2602.1999999999998</v>
      </c>
      <c r="U242" s="10"/>
      <c r="V242" s="8"/>
    </row>
    <row r="243" spans="1:22" ht="20.65" customHeight="1">
      <c r="A243" s="21"/>
      <c r="B243" s="34" t="s">
        <v>400</v>
      </c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27">
        <v>250</v>
      </c>
      <c r="N243" s="28">
        <v>3</v>
      </c>
      <c r="O243" s="28">
        <v>9</v>
      </c>
      <c r="P243" s="29" t="s">
        <v>399</v>
      </c>
      <c r="Q243" s="11" t="s">
        <v>5</v>
      </c>
      <c r="R243" s="25"/>
      <c r="S243" s="30">
        <v>90</v>
      </c>
      <c r="T243" s="31">
        <v>90</v>
      </c>
      <c r="U243" s="10"/>
      <c r="V243" s="8"/>
    </row>
    <row r="244" spans="1:22" ht="20.65" customHeight="1">
      <c r="A244" s="21"/>
      <c r="B244" s="34" t="s">
        <v>24</v>
      </c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27">
        <v>250</v>
      </c>
      <c r="N244" s="28">
        <v>3</v>
      </c>
      <c r="O244" s="28">
        <v>9</v>
      </c>
      <c r="P244" s="29" t="s">
        <v>399</v>
      </c>
      <c r="Q244" s="11" t="s">
        <v>22</v>
      </c>
      <c r="R244" s="25"/>
      <c r="S244" s="30">
        <v>90</v>
      </c>
      <c r="T244" s="31">
        <v>90</v>
      </c>
      <c r="U244" s="10"/>
      <c r="V244" s="8"/>
    </row>
    <row r="245" spans="1:22" ht="30.6" customHeight="1">
      <c r="A245" s="21"/>
      <c r="B245" s="34" t="s">
        <v>6</v>
      </c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27">
        <v>250</v>
      </c>
      <c r="N245" s="28">
        <v>3</v>
      </c>
      <c r="O245" s="28">
        <v>9</v>
      </c>
      <c r="P245" s="29" t="s">
        <v>398</v>
      </c>
      <c r="Q245" s="11" t="s">
        <v>5</v>
      </c>
      <c r="R245" s="25"/>
      <c r="S245" s="30">
        <v>649</v>
      </c>
      <c r="T245" s="31">
        <v>649</v>
      </c>
      <c r="U245" s="10"/>
      <c r="V245" s="8"/>
    </row>
    <row r="246" spans="1:22" ht="15" customHeight="1">
      <c r="A246" s="21"/>
      <c r="B246" s="34" t="s">
        <v>123</v>
      </c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27">
        <v>250</v>
      </c>
      <c r="N246" s="28">
        <v>3</v>
      </c>
      <c r="O246" s="28">
        <v>9</v>
      </c>
      <c r="P246" s="29" t="s">
        <v>398</v>
      </c>
      <c r="Q246" s="11" t="s">
        <v>121</v>
      </c>
      <c r="R246" s="25"/>
      <c r="S246" s="30">
        <v>649</v>
      </c>
      <c r="T246" s="31">
        <v>649</v>
      </c>
      <c r="U246" s="10"/>
      <c r="V246" s="8"/>
    </row>
    <row r="247" spans="1:22" ht="20.65" customHeight="1">
      <c r="A247" s="21"/>
      <c r="B247" s="34" t="s">
        <v>397</v>
      </c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27">
        <v>250</v>
      </c>
      <c r="N247" s="28">
        <v>3</v>
      </c>
      <c r="O247" s="28">
        <v>9</v>
      </c>
      <c r="P247" s="29" t="s">
        <v>396</v>
      </c>
      <c r="Q247" s="11" t="s">
        <v>5</v>
      </c>
      <c r="R247" s="25"/>
      <c r="S247" s="30">
        <v>1863.2</v>
      </c>
      <c r="T247" s="31">
        <v>1863.2</v>
      </c>
      <c r="U247" s="10"/>
      <c r="V247" s="8"/>
    </row>
    <row r="248" spans="1:22" ht="15" customHeight="1">
      <c r="A248" s="21"/>
      <c r="B248" s="34" t="s">
        <v>123</v>
      </c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27">
        <v>250</v>
      </c>
      <c r="N248" s="28">
        <v>3</v>
      </c>
      <c r="O248" s="28">
        <v>9</v>
      </c>
      <c r="P248" s="29" t="s">
        <v>396</v>
      </c>
      <c r="Q248" s="11" t="s">
        <v>121</v>
      </c>
      <c r="R248" s="25"/>
      <c r="S248" s="30">
        <v>1761.3</v>
      </c>
      <c r="T248" s="31">
        <v>1761.3</v>
      </c>
      <c r="U248" s="10"/>
      <c r="V248" s="8"/>
    </row>
    <row r="249" spans="1:22" ht="20.65" customHeight="1">
      <c r="A249" s="21"/>
      <c r="B249" s="34" t="s">
        <v>24</v>
      </c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27">
        <v>250</v>
      </c>
      <c r="N249" s="28">
        <v>3</v>
      </c>
      <c r="O249" s="28">
        <v>9</v>
      </c>
      <c r="P249" s="29" t="s">
        <v>396</v>
      </c>
      <c r="Q249" s="11" t="s">
        <v>22</v>
      </c>
      <c r="R249" s="25"/>
      <c r="S249" s="30">
        <v>101.9</v>
      </c>
      <c r="T249" s="31">
        <v>101.9</v>
      </c>
      <c r="U249" s="10"/>
      <c r="V249" s="8"/>
    </row>
    <row r="250" spans="1:22" ht="20.65" customHeight="1">
      <c r="A250" s="21"/>
      <c r="B250" s="34" t="s">
        <v>395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27">
        <v>250</v>
      </c>
      <c r="N250" s="28">
        <v>3</v>
      </c>
      <c r="O250" s="28">
        <v>14</v>
      </c>
      <c r="P250" s="29" t="s">
        <v>5</v>
      </c>
      <c r="Q250" s="11" t="s">
        <v>5</v>
      </c>
      <c r="R250" s="25"/>
      <c r="S250" s="30">
        <v>605</v>
      </c>
      <c r="T250" s="31">
        <v>605</v>
      </c>
      <c r="U250" s="10"/>
      <c r="V250" s="8"/>
    </row>
    <row r="251" spans="1:22" ht="30.6" customHeight="1">
      <c r="A251" s="21"/>
      <c r="B251" s="34" t="s">
        <v>140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27">
        <v>250</v>
      </c>
      <c r="N251" s="28">
        <v>3</v>
      </c>
      <c r="O251" s="28">
        <v>14</v>
      </c>
      <c r="P251" s="29" t="s">
        <v>139</v>
      </c>
      <c r="Q251" s="11" t="s">
        <v>5</v>
      </c>
      <c r="R251" s="25"/>
      <c r="S251" s="30">
        <v>605</v>
      </c>
      <c r="T251" s="31">
        <v>605</v>
      </c>
      <c r="U251" s="10"/>
      <c r="V251" s="8"/>
    </row>
    <row r="252" spans="1:22" ht="20.65" customHeight="1">
      <c r="A252" s="21"/>
      <c r="B252" s="34" t="s">
        <v>138</v>
      </c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27">
        <v>250</v>
      </c>
      <c r="N252" s="28">
        <v>3</v>
      </c>
      <c r="O252" s="28">
        <v>14</v>
      </c>
      <c r="P252" s="29" t="s">
        <v>137</v>
      </c>
      <c r="Q252" s="11" t="s">
        <v>5</v>
      </c>
      <c r="R252" s="25"/>
      <c r="S252" s="30">
        <v>10</v>
      </c>
      <c r="T252" s="31">
        <v>10</v>
      </c>
      <c r="U252" s="10"/>
      <c r="V252" s="8"/>
    </row>
    <row r="253" spans="1:22" ht="20.65" customHeight="1">
      <c r="A253" s="21"/>
      <c r="B253" s="34" t="s">
        <v>136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27">
        <v>250</v>
      </c>
      <c r="N253" s="28">
        <v>3</v>
      </c>
      <c r="O253" s="28">
        <v>14</v>
      </c>
      <c r="P253" s="29" t="s">
        <v>135</v>
      </c>
      <c r="Q253" s="11" t="s">
        <v>5</v>
      </c>
      <c r="R253" s="25"/>
      <c r="S253" s="30">
        <v>10</v>
      </c>
      <c r="T253" s="31">
        <v>10</v>
      </c>
      <c r="U253" s="10"/>
      <c r="V253" s="8"/>
    </row>
    <row r="254" spans="1:22" ht="20.65" customHeight="1">
      <c r="A254" s="21"/>
      <c r="B254" s="34" t="s">
        <v>24</v>
      </c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27">
        <v>250</v>
      </c>
      <c r="N254" s="28">
        <v>3</v>
      </c>
      <c r="O254" s="28">
        <v>14</v>
      </c>
      <c r="P254" s="29" t="s">
        <v>135</v>
      </c>
      <c r="Q254" s="11" t="s">
        <v>22</v>
      </c>
      <c r="R254" s="25"/>
      <c r="S254" s="30">
        <v>10</v>
      </c>
      <c r="T254" s="31">
        <v>10</v>
      </c>
      <c r="U254" s="10"/>
      <c r="V254" s="8"/>
    </row>
    <row r="255" spans="1:22" ht="20.65" customHeight="1">
      <c r="A255" s="21"/>
      <c r="B255" s="34" t="s">
        <v>394</v>
      </c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27">
        <v>250</v>
      </c>
      <c r="N255" s="28">
        <v>3</v>
      </c>
      <c r="O255" s="28">
        <v>14</v>
      </c>
      <c r="P255" s="29" t="s">
        <v>393</v>
      </c>
      <c r="Q255" s="11" t="s">
        <v>5</v>
      </c>
      <c r="R255" s="25"/>
      <c r="S255" s="30">
        <v>60</v>
      </c>
      <c r="T255" s="31">
        <v>60</v>
      </c>
      <c r="U255" s="10"/>
      <c r="V255" s="8"/>
    </row>
    <row r="256" spans="1:22" ht="15" customHeight="1">
      <c r="A256" s="21"/>
      <c r="B256" s="34" t="s">
        <v>377</v>
      </c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27">
        <v>250</v>
      </c>
      <c r="N256" s="28">
        <v>3</v>
      </c>
      <c r="O256" s="28">
        <v>14</v>
      </c>
      <c r="P256" s="29" t="s">
        <v>392</v>
      </c>
      <c r="Q256" s="11" t="s">
        <v>5</v>
      </c>
      <c r="R256" s="25"/>
      <c r="S256" s="30">
        <v>60</v>
      </c>
      <c r="T256" s="31">
        <v>60</v>
      </c>
      <c r="U256" s="10"/>
      <c r="V256" s="8"/>
    </row>
    <row r="257" spans="1:22" ht="20.65" customHeight="1">
      <c r="A257" s="21"/>
      <c r="B257" s="34" t="s">
        <v>24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27">
        <v>250</v>
      </c>
      <c r="N257" s="28">
        <v>3</v>
      </c>
      <c r="O257" s="28">
        <v>14</v>
      </c>
      <c r="P257" s="29" t="s">
        <v>392</v>
      </c>
      <c r="Q257" s="11" t="s">
        <v>22</v>
      </c>
      <c r="R257" s="25"/>
      <c r="S257" s="30">
        <v>30</v>
      </c>
      <c r="T257" s="31">
        <v>30</v>
      </c>
      <c r="U257" s="10"/>
      <c r="V257" s="8"/>
    </row>
    <row r="258" spans="1:22" ht="15" customHeight="1">
      <c r="A258" s="21"/>
      <c r="B258" s="34" t="s">
        <v>52</v>
      </c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27">
        <v>250</v>
      </c>
      <c r="N258" s="28">
        <v>3</v>
      </c>
      <c r="O258" s="28">
        <v>14</v>
      </c>
      <c r="P258" s="29" t="s">
        <v>392</v>
      </c>
      <c r="Q258" s="11" t="s">
        <v>50</v>
      </c>
      <c r="R258" s="25"/>
      <c r="S258" s="30">
        <v>30</v>
      </c>
      <c r="T258" s="31">
        <v>30</v>
      </c>
      <c r="U258" s="10"/>
      <c r="V258" s="8"/>
    </row>
    <row r="259" spans="1:22" ht="20.65" customHeight="1">
      <c r="A259" s="21"/>
      <c r="B259" s="34" t="s">
        <v>391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27">
        <v>250</v>
      </c>
      <c r="N259" s="28">
        <v>3</v>
      </c>
      <c r="O259" s="28">
        <v>14</v>
      </c>
      <c r="P259" s="29" t="s">
        <v>390</v>
      </c>
      <c r="Q259" s="11" t="s">
        <v>5</v>
      </c>
      <c r="R259" s="25"/>
      <c r="S259" s="30">
        <v>400</v>
      </c>
      <c r="T259" s="31">
        <v>400</v>
      </c>
      <c r="U259" s="10"/>
      <c r="V259" s="8"/>
    </row>
    <row r="260" spans="1:22" ht="20.65" customHeight="1">
      <c r="A260" s="21"/>
      <c r="B260" s="34" t="s">
        <v>389</v>
      </c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27">
        <v>250</v>
      </c>
      <c r="N260" s="28">
        <v>3</v>
      </c>
      <c r="O260" s="28">
        <v>14</v>
      </c>
      <c r="P260" s="29" t="s">
        <v>388</v>
      </c>
      <c r="Q260" s="11" t="s">
        <v>5</v>
      </c>
      <c r="R260" s="25"/>
      <c r="S260" s="30">
        <v>272.60000000000002</v>
      </c>
      <c r="T260" s="31">
        <v>272.60000000000002</v>
      </c>
      <c r="U260" s="10"/>
      <c r="V260" s="8"/>
    </row>
    <row r="261" spans="1:22" ht="20.65" customHeight="1">
      <c r="A261" s="21"/>
      <c r="B261" s="34" t="s">
        <v>24</v>
      </c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27">
        <v>250</v>
      </c>
      <c r="N261" s="28">
        <v>3</v>
      </c>
      <c r="O261" s="28">
        <v>14</v>
      </c>
      <c r="P261" s="29" t="s">
        <v>388</v>
      </c>
      <c r="Q261" s="11" t="s">
        <v>22</v>
      </c>
      <c r="R261" s="25"/>
      <c r="S261" s="30">
        <v>272.60000000000002</v>
      </c>
      <c r="T261" s="31">
        <v>272.60000000000002</v>
      </c>
      <c r="U261" s="10"/>
      <c r="V261" s="8"/>
    </row>
    <row r="262" spans="1:22" ht="20.65" customHeight="1">
      <c r="A262" s="21"/>
      <c r="B262" s="34" t="s">
        <v>387</v>
      </c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27">
        <v>250</v>
      </c>
      <c r="N262" s="28">
        <v>3</v>
      </c>
      <c r="O262" s="28">
        <v>14</v>
      </c>
      <c r="P262" s="29" t="s">
        <v>386</v>
      </c>
      <c r="Q262" s="11" t="s">
        <v>5</v>
      </c>
      <c r="R262" s="25"/>
      <c r="S262" s="30">
        <v>121</v>
      </c>
      <c r="T262" s="31">
        <v>121</v>
      </c>
      <c r="U262" s="10"/>
      <c r="V262" s="8"/>
    </row>
    <row r="263" spans="1:22" ht="20.65" customHeight="1">
      <c r="A263" s="21"/>
      <c r="B263" s="34" t="s">
        <v>24</v>
      </c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27">
        <v>250</v>
      </c>
      <c r="N263" s="28">
        <v>3</v>
      </c>
      <c r="O263" s="28">
        <v>14</v>
      </c>
      <c r="P263" s="29" t="s">
        <v>386</v>
      </c>
      <c r="Q263" s="11" t="s">
        <v>22</v>
      </c>
      <c r="R263" s="25"/>
      <c r="S263" s="30">
        <v>121</v>
      </c>
      <c r="T263" s="31">
        <v>121</v>
      </c>
      <c r="U263" s="10"/>
      <c r="V263" s="8"/>
    </row>
    <row r="264" spans="1:22" ht="20.65" customHeight="1">
      <c r="A264" s="21"/>
      <c r="B264" s="34" t="s">
        <v>385</v>
      </c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27">
        <v>250</v>
      </c>
      <c r="N264" s="28">
        <v>3</v>
      </c>
      <c r="O264" s="28">
        <v>14</v>
      </c>
      <c r="P264" s="29" t="s">
        <v>384</v>
      </c>
      <c r="Q264" s="11" t="s">
        <v>5</v>
      </c>
      <c r="R264" s="25"/>
      <c r="S264" s="30">
        <v>6.4</v>
      </c>
      <c r="T264" s="31">
        <v>6.4</v>
      </c>
      <c r="U264" s="10"/>
      <c r="V264" s="8"/>
    </row>
    <row r="265" spans="1:22" ht="20.65" customHeight="1">
      <c r="A265" s="21"/>
      <c r="B265" s="34" t="s">
        <v>24</v>
      </c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27">
        <v>250</v>
      </c>
      <c r="N265" s="28">
        <v>3</v>
      </c>
      <c r="O265" s="28">
        <v>14</v>
      </c>
      <c r="P265" s="29" t="s">
        <v>384</v>
      </c>
      <c r="Q265" s="11" t="s">
        <v>22</v>
      </c>
      <c r="R265" s="25"/>
      <c r="S265" s="30">
        <v>6.4</v>
      </c>
      <c r="T265" s="31">
        <v>6.4</v>
      </c>
      <c r="U265" s="10"/>
      <c r="V265" s="8"/>
    </row>
    <row r="266" spans="1:22" ht="30.6" customHeight="1">
      <c r="A266" s="21"/>
      <c r="B266" s="34" t="s">
        <v>383</v>
      </c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27">
        <v>250</v>
      </c>
      <c r="N266" s="28">
        <v>3</v>
      </c>
      <c r="O266" s="28">
        <v>14</v>
      </c>
      <c r="P266" s="29" t="s">
        <v>382</v>
      </c>
      <c r="Q266" s="11" t="s">
        <v>5</v>
      </c>
      <c r="R266" s="25"/>
      <c r="S266" s="30">
        <v>55</v>
      </c>
      <c r="T266" s="31">
        <v>55</v>
      </c>
      <c r="U266" s="10"/>
      <c r="V266" s="8"/>
    </row>
    <row r="267" spans="1:22" ht="40.700000000000003" customHeight="1">
      <c r="A267" s="21"/>
      <c r="B267" s="34" t="s">
        <v>381</v>
      </c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27">
        <v>250</v>
      </c>
      <c r="N267" s="28">
        <v>3</v>
      </c>
      <c r="O267" s="28">
        <v>14</v>
      </c>
      <c r="P267" s="29" t="s">
        <v>380</v>
      </c>
      <c r="Q267" s="11" t="s">
        <v>5</v>
      </c>
      <c r="R267" s="25"/>
      <c r="S267" s="30">
        <v>55</v>
      </c>
      <c r="T267" s="31">
        <v>55</v>
      </c>
      <c r="U267" s="10"/>
      <c r="V267" s="8"/>
    </row>
    <row r="268" spans="1:22" ht="20.65" customHeight="1">
      <c r="A268" s="21"/>
      <c r="B268" s="34" t="s">
        <v>24</v>
      </c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27">
        <v>250</v>
      </c>
      <c r="N268" s="28">
        <v>3</v>
      </c>
      <c r="O268" s="28">
        <v>14</v>
      </c>
      <c r="P268" s="29" t="s">
        <v>380</v>
      </c>
      <c r="Q268" s="11" t="s">
        <v>22</v>
      </c>
      <c r="R268" s="25"/>
      <c r="S268" s="30">
        <v>15</v>
      </c>
      <c r="T268" s="31">
        <v>15</v>
      </c>
      <c r="U268" s="10"/>
      <c r="V268" s="8"/>
    </row>
    <row r="269" spans="1:22" ht="15" customHeight="1">
      <c r="A269" s="21"/>
      <c r="B269" s="34" t="s">
        <v>52</v>
      </c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27">
        <v>250</v>
      </c>
      <c r="N269" s="28">
        <v>3</v>
      </c>
      <c r="O269" s="28">
        <v>14</v>
      </c>
      <c r="P269" s="29" t="s">
        <v>380</v>
      </c>
      <c r="Q269" s="11" t="s">
        <v>50</v>
      </c>
      <c r="R269" s="25"/>
      <c r="S269" s="30">
        <v>40</v>
      </c>
      <c r="T269" s="31">
        <v>40</v>
      </c>
      <c r="U269" s="10"/>
      <c r="V269" s="8"/>
    </row>
    <row r="270" spans="1:22" ht="20.65" customHeight="1">
      <c r="A270" s="21"/>
      <c r="B270" s="34" t="s">
        <v>379</v>
      </c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27">
        <v>250</v>
      </c>
      <c r="N270" s="28">
        <v>3</v>
      </c>
      <c r="O270" s="28">
        <v>14</v>
      </c>
      <c r="P270" s="29" t="s">
        <v>378</v>
      </c>
      <c r="Q270" s="11" t="s">
        <v>5</v>
      </c>
      <c r="R270" s="25"/>
      <c r="S270" s="30">
        <v>60</v>
      </c>
      <c r="T270" s="31">
        <v>60</v>
      </c>
      <c r="U270" s="10"/>
      <c r="V270" s="8"/>
    </row>
    <row r="271" spans="1:22" ht="15" customHeight="1">
      <c r="A271" s="21"/>
      <c r="B271" s="34" t="s">
        <v>377</v>
      </c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27">
        <v>250</v>
      </c>
      <c r="N271" s="28">
        <v>3</v>
      </c>
      <c r="O271" s="28">
        <v>14</v>
      </c>
      <c r="P271" s="29" t="s">
        <v>376</v>
      </c>
      <c r="Q271" s="11" t="s">
        <v>5</v>
      </c>
      <c r="R271" s="25"/>
      <c r="S271" s="30">
        <v>60</v>
      </c>
      <c r="T271" s="31">
        <v>60</v>
      </c>
      <c r="U271" s="10"/>
      <c r="V271" s="8"/>
    </row>
    <row r="272" spans="1:22" ht="20.65" customHeight="1">
      <c r="A272" s="21"/>
      <c r="B272" s="34" t="s">
        <v>24</v>
      </c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27">
        <v>250</v>
      </c>
      <c r="N272" s="28">
        <v>3</v>
      </c>
      <c r="O272" s="28">
        <v>14</v>
      </c>
      <c r="P272" s="29" t="s">
        <v>376</v>
      </c>
      <c r="Q272" s="11" t="s">
        <v>22</v>
      </c>
      <c r="R272" s="25"/>
      <c r="S272" s="30">
        <v>60</v>
      </c>
      <c r="T272" s="31">
        <v>60</v>
      </c>
      <c r="U272" s="10"/>
      <c r="V272" s="8"/>
    </row>
    <row r="273" spans="1:22" ht="30.6" customHeight="1">
      <c r="A273" s="21"/>
      <c r="B273" s="34" t="s">
        <v>375</v>
      </c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27">
        <v>250</v>
      </c>
      <c r="N273" s="28">
        <v>3</v>
      </c>
      <c r="O273" s="28">
        <v>14</v>
      </c>
      <c r="P273" s="29" t="s">
        <v>374</v>
      </c>
      <c r="Q273" s="11" t="s">
        <v>5</v>
      </c>
      <c r="R273" s="25"/>
      <c r="S273" s="30">
        <v>20</v>
      </c>
      <c r="T273" s="31">
        <v>20</v>
      </c>
      <c r="U273" s="10"/>
      <c r="V273" s="8"/>
    </row>
    <row r="274" spans="1:22" ht="15" customHeight="1">
      <c r="A274" s="21"/>
      <c r="B274" s="34" t="s">
        <v>373</v>
      </c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27">
        <v>250</v>
      </c>
      <c r="N274" s="28">
        <v>3</v>
      </c>
      <c r="O274" s="28">
        <v>14</v>
      </c>
      <c r="P274" s="29" t="s">
        <v>372</v>
      </c>
      <c r="Q274" s="11" t="s">
        <v>5</v>
      </c>
      <c r="R274" s="25"/>
      <c r="S274" s="30">
        <v>20</v>
      </c>
      <c r="T274" s="31">
        <v>20</v>
      </c>
      <c r="U274" s="10"/>
      <c r="V274" s="8"/>
    </row>
    <row r="275" spans="1:22" ht="27.4" customHeight="1">
      <c r="A275" s="21"/>
      <c r="B275" s="34" t="s">
        <v>24</v>
      </c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27">
        <v>250</v>
      </c>
      <c r="N275" s="28">
        <v>3</v>
      </c>
      <c r="O275" s="28">
        <v>14</v>
      </c>
      <c r="P275" s="29" t="s">
        <v>372</v>
      </c>
      <c r="Q275" s="11" t="s">
        <v>22</v>
      </c>
      <c r="R275" s="25"/>
      <c r="S275" s="30">
        <v>20</v>
      </c>
      <c r="T275" s="31">
        <v>20</v>
      </c>
      <c r="U275" s="10"/>
      <c r="V275" s="8"/>
    </row>
    <row r="276" spans="1:22" ht="15" customHeight="1">
      <c r="A276" s="21"/>
      <c r="B276" s="34" t="s">
        <v>371</v>
      </c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27">
        <v>250</v>
      </c>
      <c r="N276" s="28">
        <v>4</v>
      </c>
      <c r="O276" s="28">
        <v>0</v>
      </c>
      <c r="P276" s="29" t="s">
        <v>5</v>
      </c>
      <c r="Q276" s="11" t="s">
        <v>5</v>
      </c>
      <c r="R276" s="25"/>
      <c r="S276" s="30">
        <v>8252</v>
      </c>
      <c r="T276" s="31">
        <v>7685.7</v>
      </c>
      <c r="U276" s="10"/>
      <c r="V276" s="8"/>
    </row>
    <row r="277" spans="1:22" ht="15" customHeight="1">
      <c r="A277" s="21"/>
      <c r="B277" s="34" t="s">
        <v>370</v>
      </c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27">
        <v>250</v>
      </c>
      <c r="N277" s="28">
        <v>4</v>
      </c>
      <c r="O277" s="28">
        <v>5</v>
      </c>
      <c r="P277" s="29" t="s">
        <v>5</v>
      </c>
      <c r="Q277" s="11" t="s">
        <v>5</v>
      </c>
      <c r="R277" s="25"/>
      <c r="S277" s="30">
        <v>900</v>
      </c>
      <c r="T277" s="31">
        <v>900</v>
      </c>
      <c r="U277" s="10"/>
      <c r="V277" s="8"/>
    </row>
    <row r="278" spans="1:22" ht="20.65" customHeight="1">
      <c r="A278" s="21"/>
      <c r="B278" s="34" t="s">
        <v>347</v>
      </c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27">
        <v>250</v>
      </c>
      <c r="N278" s="28">
        <v>4</v>
      </c>
      <c r="O278" s="28">
        <v>5</v>
      </c>
      <c r="P278" s="29" t="s">
        <v>346</v>
      </c>
      <c r="Q278" s="11" t="s">
        <v>5</v>
      </c>
      <c r="R278" s="25"/>
      <c r="S278" s="30">
        <v>900</v>
      </c>
      <c r="T278" s="31">
        <v>900</v>
      </c>
      <c r="U278" s="10"/>
      <c r="V278" s="8"/>
    </row>
    <row r="279" spans="1:22" ht="20.65" customHeight="1">
      <c r="A279" s="21"/>
      <c r="B279" s="34" t="s">
        <v>339</v>
      </c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27">
        <v>250</v>
      </c>
      <c r="N279" s="28">
        <v>4</v>
      </c>
      <c r="O279" s="28">
        <v>5</v>
      </c>
      <c r="P279" s="29" t="s">
        <v>338</v>
      </c>
      <c r="Q279" s="11" t="s">
        <v>5</v>
      </c>
      <c r="R279" s="25"/>
      <c r="S279" s="30">
        <v>900</v>
      </c>
      <c r="T279" s="31">
        <v>900</v>
      </c>
      <c r="U279" s="10"/>
      <c r="V279" s="8"/>
    </row>
    <row r="280" spans="1:22" ht="15" customHeight="1">
      <c r="A280" s="21"/>
      <c r="B280" s="34" t="s">
        <v>337</v>
      </c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27">
        <v>250</v>
      </c>
      <c r="N280" s="28">
        <v>4</v>
      </c>
      <c r="O280" s="28">
        <v>5</v>
      </c>
      <c r="P280" s="29" t="s">
        <v>336</v>
      </c>
      <c r="Q280" s="11" t="s">
        <v>5</v>
      </c>
      <c r="R280" s="25"/>
      <c r="S280" s="30">
        <v>900</v>
      </c>
      <c r="T280" s="31">
        <v>900</v>
      </c>
      <c r="U280" s="10"/>
      <c r="V280" s="8"/>
    </row>
    <row r="281" spans="1:22" ht="20.65" customHeight="1">
      <c r="A281" s="21"/>
      <c r="B281" s="34" t="s">
        <v>369</v>
      </c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27">
        <v>250</v>
      </c>
      <c r="N281" s="28">
        <v>4</v>
      </c>
      <c r="O281" s="28">
        <v>5</v>
      </c>
      <c r="P281" s="29" t="s">
        <v>368</v>
      </c>
      <c r="Q281" s="11" t="s">
        <v>5</v>
      </c>
      <c r="R281" s="25"/>
      <c r="S281" s="30">
        <v>200</v>
      </c>
      <c r="T281" s="31">
        <v>200</v>
      </c>
      <c r="U281" s="10"/>
      <c r="V281" s="8"/>
    </row>
    <row r="282" spans="1:22" ht="20.65" customHeight="1">
      <c r="A282" s="21"/>
      <c r="B282" s="34" t="s">
        <v>24</v>
      </c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27">
        <v>250</v>
      </c>
      <c r="N282" s="28">
        <v>4</v>
      </c>
      <c r="O282" s="28">
        <v>5</v>
      </c>
      <c r="P282" s="29" t="s">
        <v>368</v>
      </c>
      <c r="Q282" s="11" t="s">
        <v>22</v>
      </c>
      <c r="R282" s="25"/>
      <c r="S282" s="30">
        <v>200</v>
      </c>
      <c r="T282" s="31">
        <v>200</v>
      </c>
      <c r="U282" s="10"/>
      <c r="V282" s="8"/>
    </row>
    <row r="283" spans="1:22" ht="15" customHeight="1">
      <c r="A283" s="21"/>
      <c r="B283" s="34" t="s">
        <v>335</v>
      </c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27">
        <v>250</v>
      </c>
      <c r="N283" s="28">
        <v>4</v>
      </c>
      <c r="O283" s="28">
        <v>5</v>
      </c>
      <c r="P283" s="29" t="s">
        <v>334</v>
      </c>
      <c r="Q283" s="11" t="s">
        <v>5</v>
      </c>
      <c r="R283" s="25"/>
      <c r="S283" s="30">
        <v>700</v>
      </c>
      <c r="T283" s="31">
        <v>700</v>
      </c>
      <c r="U283" s="10"/>
      <c r="V283" s="8"/>
    </row>
    <row r="284" spans="1:22" ht="34.9" customHeight="1">
      <c r="A284" s="21"/>
      <c r="B284" s="34" t="s">
        <v>330</v>
      </c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27">
        <v>250</v>
      </c>
      <c r="N284" s="28">
        <v>4</v>
      </c>
      <c r="O284" s="28">
        <v>5</v>
      </c>
      <c r="P284" s="29" t="s">
        <v>334</v>
      </c>
      <c r="Q284" s="11" t="s">
        <v>328</v>
      </c>
      <c r="R284" s="25"/>
      <c r="S284" s="30">
        <v>700</v>
      </c>
      <c r="T284" s="31">
        <v>700</v>
      </c>
      <c r="U284" s="10"/>
      <c r="V284" s="8"/>
    </row>
    <row r="285" spans="1:22" ht="15" customHeight="1">
      <c r="A285" s="21"/>
      <c r="B285" s="34" t="s">
        <v>367</v>
      </c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27">
        <v>250</v>
      </c>
      <c r="N285" s="28">
        <v>4</v>
      </c>
      <c r="O285" s="28">
        <v>12</v>
      </c>
      <c r="P285" s="29" t="s">
        <v>5</v>
      </c>
      <c r="Q285" s="11" t="s">
        <v>5</v>
      </c>
      <c r="R285" s="25"/>
      <c r="S285" s="30">
        <v>7352</v>
      </c>
      <c r="T285" s="31">
        <v>6785.7</v>
      </c>
      <c r="U285" s="10"/>
      <c r="V285" s="8"/>
    </row>
    <row r="286" spans="1:22" ht="26.45" customHeight="1">
      <c r="A286" s="21"/>
      <c r="B286" s="34" t="s">
        <v>59</v>
      </c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27">
        <v>250</v>
      </c>
      <c r="N286" s="28">
        <v>4</v>
      </c>
      <c r="O286" s="28">
        <v>12</v>
      </c>
      <c r="P286" s="29" t="s">
        <v>58</v>
      </c>
      <c r="Q286" s="11" t="s">
        <v>5</v>
      </c>
      <c r="R286" s="25"/>
      <c r="S286" s="30">
        <v>1129</v>
      </c>
      <c r="T286" s="31">
        <v>3847.5</v>
      </c>
      <c r="U286" s="10"/>
      <c r="V286" s="8"/>
    </row>
    <row r="287" spans="1:22" ht="30.6" customHeight="1">
      <c r="A287" s="21"/>
      <c r="B287" s="34" t="s">
        <v>366</v>
      </c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27">
        <v>250</v>
      </c>
      <c r="N287" s="28">
        <v>4</v>
      </c>
      <c r="O287" s="28">
        <v>12</v>
      </c>
      <c r="P287" s="29" t="s">
        <v>365</v>
      </c>
      <c r="Q287" s="11" t="s">
        <v>5</v>
      </c>
      <c r="R287" s="25"/>
      <c r="S287" s="30">
        <v>1129</v>
      </c>
      <c r="T287" s="31">
        <v>3847.5</v>
      </c>
      <c r="U287" s="10"/>
      <c r="V287" s="8"/>
    </row>
    <row r="288" spans="1:22" ht="30.6" customHeight="1">
      <c r="A288" s="21"/>
      <c r="B288" s="34" t="s">
        <v>364</v>
      </c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27">
        <v>250</v>
      </c>
      <c r="N288" s="28">
        <v>4</v>
      </c>
      <c r="O288" s="28">
        <v>12</v>
      </c>
      <c r="P288" s="29" t="s">
        <v>363</v>
      </c>
      <c r="Q288" s="11" t="s">
        <v>5</v>
      </c>
      <c r="R288" s="25"/>
      <c r="S288" s="30">
        <v>0</v>
      </c>
      <c r="T288" s="31">
        <v>2500</v>
      </c>
      <c r="U288" s="10"/>
      <c r="V288" s="8"/>
    </row>
    <row r="289" spans="1:22" ht="20.65" customHeight="1">
      <c r="A289" s="21"/>
      <c r="B289" s="34" t="s">
        <v>359</v>
      </c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27">
        <v>250</v>
      </c>
      <c r="N289" s="28">
        <v>4</v>
      </c>
      <c r="O289" s="28">
        <v>12</v>
      </c>
      <c r="P289" s="29" t="s">
        <v>362</v>
      </c>
      <c r="Q289" s="11" t="s">
        <v>5</v>
      </c>
      <c r="R289" s="25"/>
      <c r="S289" s="30">
        <v>0</v>
      </c>
      <c r="T289" s="31">
        <v>2500</v>
      </c>
      <c r="U289" s="10"/>
      <c r="V289" s="8"/>
    </row>
    <row r="290" spans="1:22" ht="15" customHeight="1">
      <c r="A290" s="21"/>
      <c r="B290" s="34" t="s">
        <v>52</v>
      </c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27">
        <v>250</v>
      </c>
      <c r="N290" s="28">
        <v>4</v>
      </c>
      <c r="O290" s="28">
        <v>12</v>
      </c>
      <c r="P290" s="29" t="s">
        <v>362</v>
      </c>
      <c r="Q290" s="11" t="s">
        <v>50</v>
      </c>
      <c r="R290" s="25"/>
      <c r="S290" s="30">
        <v>0</v>
      </c>
      <c r="T290" s="31">
        <v>2500</v>
      </c>
      <c r="U290" s="10"/>
      <c r="V290" s="8"/>
    </row>
    <row r="291" spans="1:22" ht="47.85" customHeight="1">
      <c r="A291" s="21"/>
      <c r="B291" s="34" t="s">
        <v>361</v>
      </c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27">
        <v>250</v>
      </c>
      <c r="N291" s="28">
        <v>4</v>
      </c>
      <c r="O291" s="28">
        <v>12</v>
      </c>
      <c r="P291" s="29" t="s">
        <v>360</v>
      </c>
      <c r="Q291" s="11" t="s">
        <v>5</v>
      </c>
      <c r="R291" s="25"/>
      <c r="S291" s="30">
        <v>0</v>
      </c>
      <c r="T291" s="31">
        <v>100</v>
      </c>
      <c r="U291" s="10"/>
      <c r="V291" s="8"/>
    </row>
    <row r="292" spans="1:22" ht="20.65" customHeight="1">
      <c r="A292" s="21"/>
      <c r="B292" s="34" t="s">
        <v>359</v>
      </c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27">
        <v>250</v>
      </c>
      <c r="N292" s="28">
        <v>4</v>
      </c>
      <c r="O292" s="28">
        <v>12</v>
      </c>
      <c r="P292" s="29" t="s">
        <v>358</v>
      </c>
      <c r="Q292" s="11" t="s">
        <v>5</v>
      </c>
      <c r="R292" s="25"/>
      <c r="S292" s="30">
        <v>0</v>
      </c>
      <c r="T292" s="31">
        <v>100</v>
      </c>
      <c r="U292" s="10"/>
      <c r="V292" s="8"/>
    </row>
    <row r="293" spans="1:22" ht="15" customHeight="1">
      <c r="A293" s="21"/>
      <c r="B293" s="34" t="s">
        <v>52</v>
      </c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27">
        <v>250</v>
      </c>
      <c r="N293" s="28">
        <v>4</v>
      </c>
      <c r="O293" s="28">
        <v>12</v>
      </c>
      <c r="P293" s="29" t="s">
        <v>358</v>
      </c>
      <c r="Q293" s="11" t="s">
        <v>50</v>
      </c>
      <c r="R293" s="25"/>
      <c r="S293" s="30">
        <v>0</v>
      </c>
      <c r="T293" s="31">
        <v>100</v>
      </c>
      <c r="U293" s="10"/>
      <c r="V293" s="8"/>
    </row>
    <row r="294" spans="1:22" ht="37.15" customHeight="1">
      <c r="A294" s="21"/>
      <c r="B294" s="34" t="s">
        <v>357</v>
      </c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27">
        <v>250</v>
      </c>
      <c r="N294" s="28">
        <v>4</v>
      </c>
      <c r="O294" s="28">
        <v>12</v>
      </c>
      <c r="P294" s="29" t="s">
        <v>356</v>
      </c>
      <c r="Q294" s="11" t="s">
        <v>5</v>
      </c>
      <c r="R294" s="25"/>
      <c r="S294" s="30">
        <v>1079</v>
      </c>
      <c r="T294" s="31">
        <v>1197.5</v>
      </c>
      <c r="U294" s="10"/>
      <c r="V294" s="8"/>
    </row>
    <row r="295" spans="1:22" ht="20.65" customHeight="1">
      <c r="A295" s="21"/>
      <c r="B295" s="34" t="s">
        <v>180</v>
      </c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27">
        <v>250</v>
      </c>
      <c r="N295" s="28">
        <v>4</v>
      </c>
      <c r="O295" s="28">
        <v>12</v>
      </c>
      <c r="P295" s="29" t="s">
        <v>355</v>
      </c>
      <c r="Q295" s="11" t="s">
        <v>5</v>
      </c>
      <c r="R295" s="25"/>
      <c r="S295" s="30">
        <v>765.8</v>
      </c>
      <c r="T295" s="31">
        <v>765.8</v>
      </c>
      <c r="U295" s="10"/>
      <c r="V295" s="8"/>
    </row>
    <row r="296" spans="1:22" ht="15" customHeight="1">
      <c r="A296" s="21"/>
      <c r="B296" s="34" t="s">
        <v>123</v>
      </c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27">
        <v>250</v>
      </c>
      <c r="N296" s="28">
        <v>4</v>
      </c>
      <c r="O296" s="28">
        <v>12</v>
      </c>
      <c r="P296" s="29" t="s">
        <v>355</v>
      </c>
      <c r="Q296" s="11" t="s">
        <v>121</v>
      </c>
      <c r="R296" s="25"/>
      <c r="S296" s="30">
        <v>679.4</v>
      </c>
      <c r="T296" s="31">
        <v>679.4</v>
      </c>
      <c r="U296" s="10"/>
      <c r="V296" s="8"/>
    </row>
    <row r="297" spans="1:22" ht="20.65" customHeight="1">
      <c r="A297" s="21"/>
      <c r="B297" s="34" t="s">
        <v>24</v>
      </c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27">
        <v>250</v>
      </c>
      <c r="N297" s="28">
        <v>4</v>
      </c>
      <c r="O297" s="28">
        <v>12</v>
      </c>
      <c r="P297" s="29" t="s">
        <v>355</v>
      </c>
      <c r="Q297" s="11" t="s">
        <v>22</v>
      </c>
      <c r="R297" s="25"/>
      <c r="S297" s="30">
        <v>86.4</v>
      </c>
      <c r="T297" s="31">
        <v>86.4</v>
      </c>
      <c r="U297" s="10"/>
      <c r="V297" s="8"/>
    </row>
    <row r="298" spans="1:22" ht="15" customHeight="1">
      <c r="A298" s="21"/>
      <c r="B298" s="34" t="s">
        <v>354</v>
      </c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27">
        <v>250</v>
      </c>
      <c r="N298" s="28">
        <v>4</v>
      </c>
      <c r="O298" s="28">
        <v>12</v>
      </c>
      <c r="P298" s="29" t="s">
        <v>353</v>
      </c>
      <c r="Q298" s="11" t="s">
        <v>5</v>
      </c>
      <c r="R298" s="25"/>
      <c r="S298" s="30">
        <v>286.5</v>
      </c>
      <c r="T298" s="31">
        <v>405</v>
      </c>
      <c r="U298" s="10"/>
      <c r="V298" s="8"/>
    </row>
    <row r="299" spans="1:22" ht="20.65" customHeight="1">
      <c r="A299" s="21"/>
      <c r="B299" s="34" t="s">
        <v>24</v>
      </c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27">
        <v>250</v>
      </c>
      <c r="N299" s="28">
        <v>4</v>
      </c>
      <c r="O299" s="28">
        <v>12</v>
      </c>
      <c r="P299" s="29" t="s">
        <v>353</v>
      </c>
      <c r="Q299" s="11" t="s">
        <v>22</v>
      </c>
      <c r="R299" s="25"/>
      <c r="S299" s="30">
        <v>55</v>
      </c>
      <c r="T299" s="31">
        <v>55</v>
      </c>
      <c r="U299" s="10"/>
      <c r="V299" s="8"/>
    </row>
    <row r="300" spans="1:22" ht="15" customHeight="1">
      <c r="A300" s="21"/>
      <c r="B300" s="34" t="s">
        <v>52</v>
      </c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27">
        <v>250</v>
      </c>
      <c r="N300" s="28">
        <v>4</v>
      </c>
      <c r="O300" s="28">
        <v>12</v>
      </c>
      <c r="P300" s="29" t="s">
        <v>353</v>
      </c>
      <c r="Q300" s="11" t="s">
        <v>50</v>
      </c>
      <c r="R300" s="25"/>
      <c r="S300" s="30">
        <v>231.5</v>
      </c>
      <c r="T300" s="31">
        <v>350</v>
      </c>
      <c r="U300" s="10"/>
      <c r="V300" s="8"/>
    </row>
    <row r="301" spans="1:22" ht="34.9" customHeight="1">
      <c r="A301" s="21"/>
      <c r="B301" s="34" t="s">
        <v>6</v>
      </c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27">
        <v>250</v>
      </c>
      <c r="N301" s="28">
        <v>4</v>
      </c>
      <c r="O301" s="28">
        <v>12</v>
      </c>
      <c r="P301" s="29" t="s">
        <v>352</v>
      </c>
      <c r="Q301" s="11" t="s">
        <v>5</v>
      </c>
      <c r="R301" s="25"/>
      <c r="S301" s="30">
        <v>26.7</v>
      </c>
      <c r="T301" s="31">
        <v>26.7</v>
      </c>
      <c r="U301" s="10"/>
      <c r="V301" s="8"/>
    </row>
    <row r="302" spans="1:22" ht="15" customHeight="1">
      <c r="A302" s="21"/>
      <c r="B302" s="34" t="s">
        <v>123</v>
      </c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27">
        <v>250</v>
      </c>
      <c r="N302" s="28">
        <v>4</v>
      </c>
      <c r="O302" s="28">
        <v>12</v>
      </c>
      <c r="P302" s="29" t="s">
        <v>352</v>
      </c>
      <c r="Q302" s="11" t="s">
        <v>121</v>
      </c>
      <c r="R302" s="25"/>
      <c r="S302" s="30">
        <v>26.7</v>
      </c>
      <c r="T302" s="31">
        <v>26.7</v>
      </c>
      <c r="U302" s="10"/>
      <c r="V302" s="8"/>
    </row>
    <row r="303" spans="1:22" ht="30.6" customHeight="1">
      <c r="A303" s="21"/>
      <c r="B303" s="34" t="s">
        <v>351</v>
      </c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27">
        <v>250</v>
      </c>
      <c r="N303" s="28">
        <v>4</v>
      </c>
      <c r="O303" s="28">
        <v>12</v>
      </c>
      <c r="P303" s="29" t="s">
        <v>350</v>
      </c>
      <c r="Q303" s="11" t="s">
        <v>5</v>
      </c>
      <c r="R303" s="25"/>
      <c r="S303" s="30">
        <v>50</v>
      </c>
      <c r="T303" s="31">
        <v>50</v>
      </c>
      <c r="U303" s="10"/>
      <c r="V303" s="8"/>
    </row>
    <row r="304" spans="1:22" ht="30.6" customHeight="1">
      <c r="A304" s="21"/>
      <c r="B304" s="34" t="s">
        <v>349</v>
      </c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27">
        <v>250</v>
      </c>
      <c r="N304" s="28">
        <v>4</v>
      </c>
      <c r="O304" s="28">
        <v>12</v>
      </c>
      <c r="P304" s="29" t="s">
        <v>348</v>
      </c>
      <c r="Q304" s="11" t="s">
        <v>5</v>
      </c>
      <c r="R304" s="25"/>
      <c r="S304" s="30">
        <v>50</v>
      </c>
      <c r="T304" s="31">
        <v>50</v>
      </c>
      <c r="U304" s="10"/>
      <c r="V304" s="8"/>
    </row>
    <row r="305" spans="1:22" ht="15" customHeight="1">
      <c r="A305" s="21"/>
      <c r="B305" s="34" t="s">
        <v>52</v>
      </c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27">
        <v>250</v>
      </c>
      <c r="N305" s="28">
        <v>4</v>
      </c>
      <c r="O305" s="28">
        <v>12</v>
      </c>
      <c r="P305" s="29" t="s">
        <v>348</v>
      </c>
      <c r="Q305" s="11" t="s">
        <v>50</v>
      </c>
      <c r="R305" s="25"/>
      <c r="S305" s="30">
        <v>50</v>
      </c>
      <c r="T305" s="31">
        <v>50</v>
      </c>
      <c r="U305" s="10"/>
      <c r="V305" s="8"/>
    </row>
    <row r="306" spans="1:22" ht="20.65" customHeight="1">
      <c r="A306" s="21"/>
      <c r="B306" s="34" t="s">
        <v>347</v>
      </c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27">
        <v>250</v>
      </c>
      <c r="N306" s="28">
        <v>4</v>
      </c>
      <c r="O306" s="28">
        <v>12</v>
      </c>
      <c r="P306" s="29" t="s">
        <v>346</v>
      </c>
      <c r="Q306" s="11" t="s">
        <v>5</v>
      </c>
      <c r="R306" s="25"/>
      <c r="S306" s="30">
        <v>5043</v>
      </c>
      <c r="T306" s="31">
        <v>1758.2</v>
      </c>
      <c r="U306" s="10"/>
      <c r="V306" s="8"/>
    </row>
    <row r="307" spans="1:22" ht="20.65" customHeight="1">
      <c r="A307" s="21"/>
      <c r="B307" s="34" t="s">
        <v>345</v>
      </c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27">
        <v>250</v>
      </c>
      <c r="N307" s="28">
        <v>4</v>
      </c>
      <c r="O307" s="28">
        <v>12</v>
      </c>
      <c r="P307" s="29" t="s">
        <v>344</v>
      </c>
      <c r="Q307" s="11" t="s">
        <v>5</v>
      </c>
      <c r="R307" s="25"/>
      <c r="S307" s="30">
        <v>3834.8</v>
      </c>
      <c r="T307" s="31">
        <v>550</v>
      </c>
      <c r="U307" s="10"/>
      <c r="V307" s="8"/>
    </row>
    <row r="308" spans="1:22" ht="20.65" customHeight="1">
      <c r="A308" s="21"/>
      <c r="B308" s="34" t="s">
        <v>343</v>
      </c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27">
        <v>250</v>
      </c>
      <c r="N308" s="28">
        <v>4</v>
      </c>
      <c r="O308" s="28">
        <v>12</v>
      </c>
      <c r="P308" s="29" t="s">
        <v>342</v>
      </c>
      <c r="Q308" s="11" t="s">
        <v>5</v>
      </c>
      <c r="R308" s="25"/>
      <c r="S308" s="30">
        <v>3834.8</v>
      </c>
      <c r="T308" s="31">
        <v>550</v>
      </c>
      <c r="U308" s="10"/>
      <c r="V308" s="8"/>
    </row>
    <row r="309" spans="1:22" ht="20.65" customHeight="1">
      <c r="A309" s="21"/>
      <c r="B309" s="34" t="s">
        <v>341</v>
      </c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27">
        <v>250</v>
      </c>
      <c r="N309" s="28">
        <v>4</v>
      </c>
      <c r="O309" s="28">
        <v>12</v>
      </c>
      <c r="P309" s="29" t="s">
        <v>340</v>
      </c>
      <c r="Q309" s="11" t="s">
        <v>5</v>
      </c>
      <c r="R309" s="25"/>
      <c r="S309" s="30">
        <v>3834.8</v>
      </c>
      <c r="T309" s="31">
        <v>550</v>
      </c>
      <c r="U309" s="10"/>
      <c r="V309" s="8"/>
    </row>
    <row r="310" spans="1:22" ht="20.65" customHeight="1">
      <c r="A310" s="21"/>
      <c r="B310" s="34" t="s">
        <v>24</v>
      </c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27">
        <v>250</v>
      </c>
      <c r="N310" s="28">
        <v>4</v>
      </c>
      <c r="O310" s="28">
        <v>12</v>
      </c>
      <c r="P310" s="29" t="s">
        <v>340</v>
      </c>
      <c r="Q310" s="11" t="s">
        <v>22</v>
      </c>
      <c r="R310" s="25"/>
      <c r="S310" s="30">
        <v>3834.8</v>
      </c>
      <c r="T310" s="31">
        <v>550</v>
      </c>
      <c r="U310" s="10"/>
      <c r="V310" s="8"/>
    </row>
    <row r="311" spans="1:22" ht="20.65" customHeight="1">
      <c r="A311" s="21"/>
      <c r="B311" s="34" t="s">
        <v>339</v>
      </c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27">
        <v>250</v>
      </c>
      <c r="N311" s="28">
        <v>4</v>
      </c>
      <c r="O311" s="28">
        <v>12</v>
      </c>
      <c r="P311" s="29" t="s">
        <v>338</v>
      </c>
      <c r="Q311" s="11" t="s">
        <v>5</v>
      </c>
      <c r="R311" s="25"/>
      <c r="S311" s="30">
        <v>1208.2</v>
      </c>
      <c r="T311" s="31">
        <v>1208.2</v>
      </c>
      <c r="U311" s="10"/>
      <c r="V311" s="8"/>
    </row>
    <row r="312" spans="1:22" ht="15" customHeight="1">
      <c r="A312" s="21"/>
      <c r="B312" s="34" t="s">
        <v>337</v>
      </c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27">
        <v>250</v>
      </c>
      <c r="N312" s="28">
        <v>4</v>
      </c>
      <c r="O312" s="28">
        <v>12</v>
      </c>
      <c r="P312" s="29" t="s">
        <v>336</v>
      </c>
      <c r="Q312" s="11" t="s">
        <v>5</v>
      </c>
      <c r="R312" s="25"/>
      <c r="S312" s="30">
        <v>1158.2</v>
      </c>
      <c r="T312" s="31">
        <v>1158.2</v>
      </c>
      <c r="U312" s="10"/>
      <c r="V312" s="8"/>
    </row>
    <row r="313" spans="1:22" ht="15" customHeight="1">
      <c r="A313" s="21"/>
      <c r="B313" s="34" t="s">
        <v>335</v>
      </c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27">
        <v>250</v>
      </c>
      <c r="N313" s="28">
        <v>4</v>
      </c>
      <c r="O313" s="28">
        <v>12</v>
      </c>
      <c r="P313" s="29" t="s">
        <v>334</v>
      </c>
      <c r="Q313" s="11" t="s">
        <v>5</v>
      </c>
      <c r="R313" s="25"/>
      <c r="S313" s="30">
        <v>550</v>
      </c>
      <c r="T313" s="31">
        <v>550</v>
      </c>
      <c r="U313" s="10"/>
      <c r="V313" s="8"/>
    </row>
    <row r="314" spans="1:22" ht="34.9" customHeight="1">
      <c r="A314" s="21"/>
      <c r="B314" s="34" t="s">
        <v>330</v>
      </c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27">
        <v>250</v>
      </c>
      <c r="N314" s="28">
        <v>4</v>
      </c>
      <c r="O314" s="28">
        <v>12</v>
      </c>
      <c r="P314" s="29" t="s">
        <v>334</v>
      </c>
      <c r="Q314" s="11" t="s">
        <v>328</v>
      </c>
      <c r="R314" s="25"/>
      <c r="S314" s="30">
        <v>550</v>
      </c>
      <c r="T314" s="31">
        <v>550</v>
      </c>
      <c r="U314" s="10"/>
      <c r="V314" s="8"/>
    </row>
    <row r="315" spans="1:22" ht="20.65" customHeight="1">
      <c r="A315" s="21"/>
      <c r="B315" s="34" t="s">
        <v>333</v>
      </c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27">
        <v>250</v>
      </c>
      <c r="N315" s="28">
        <v>4</v>
      </c>
      <c r="O315" s="28">
        <v>12</v>
      </c>
      <c r="P315" s="29" t="s">
        <v>332</v>
      </c>
      <c r="Q315" s="11" t="s">
        <v>5</v>
      </c>
      <c r="R315" s="25"/>
      <c r="S315" s="30">
        <v>577.79999999999995</v>
      </c>
      <c r="T315" s="31">
        <v>577.79999999999995</v>
      </c>
      <c r="U315" s="10"/>
      <c r="V315" s="8"/>
    </row>
    <row r="316" spans="1:22" ht="30.6" customHeight="1">
      <c r="A316" s="21"/>
      <c r="B316" s="34" t="s">
        <v>330</v>
      </c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27">
        <v>250</v>
      </c>
      <c r="N316" s="28">
        <v>4</v>
      </c>
      <c r="O316" s="28">
        <v>12</v>
      </c>
      <c r="P316" s="29" t="s">
        <v>332</v>
      </c>
      <c r="Q316" s="11" t="s">
        <v>328</v>
      </c>
      <c r="R316" s="25"/>
      <c r="S316" s="30">
        <v>577.79999999999995</v>
      </c>
      <c r="T316" s="31">
        <v>577.79999999999995</v>
      </c>
      <c r="U316" s="10"/>
      <c r="V316" s="8"/>
    </row>
    <row r="317" spans="1:22" ht="20.65" customHeight="1">
      <c r="A317" s="21"/>
      <c r="B317" s="34" t="s">
        <v>331</v>
      </c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27">
        <v>250</v>
      </c>
      <c r="N317" s="28">
        <v>4</v>
      </c>
      <c r="O317" s="28">
        <v>12</v>
      </c>
      <c r="P317" s="29" t="s">
        <v>329</v>
      </c>
      <c r="Q317" s="11" t="s">
        <v>5</v>
      </c>
      <c r="R317" s="25"/>
      <c r="S317" s="30">
        <v>30.4</v>
      </c>
      <c r="T317" s="31">
        <v>30.4</v>
      </c>
      <c r="U317" s="10"/>
      <c r="V317" s="8"/>
    </row>
    <row r="318" spans="1:22" ht="30.6" customHeight="1">
      <c r="A318" s="21"/>
      <c r="B318" s="34" t="s">
        <v>330</v>
      </c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27">
        <v>250</v>
      </c>
      <c r="N318" s="28">
        <v>4</v>
      </c>
      <c r="O318" s="28">
        <v>12</v>
      </c>
      <c r="P318" s="29" t="s">
        <v>329</v>
      </c>
      <c r="Q318" s="11" t="s">
        <v>328</v>
      </c>
      <c r="R318" s="25"/>
      <c r="S318" s="30">
        <v>30.4</v>
      </c>
      <c r="T318" s="31">
        <v>30.4</v>
      </c>
      <c r="U318" s="10"/>
      <c r="V318" s="8"/>
    </row>
    <row r="319" spans="1:22" ht="20.65" customHeight="1">
      <c r="A319" s="21"/>
      <c r="B319" s="34" t="s">
        <v>327</v>
      </c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27">
        <v>250</v>
      </c>
      <c r="N319" s="28">
        <v>4</v>
      </c>
      <c r="O319" s="28">
        <v>12</v>
      </c>
      <c r="P319" s="29" t="s">
        <v>326</v>
      </c>
      <c r="Q319" s="11" t="s">
        <v>5</v>
      </c>
      <c r="R319" s="25"/>
      <c r="S319" s="30">
        <v>5</v>
      </c>
      <c r="T319" s="31">
        <v>5</v>
      </c>
      <c r="U319" s="10"/>
      <c r="V319" s="8"/>
    </row>
    <row r="320" spans="1:22" ht="29.25" customHeight="1">
      <c r="A320" s="21"/>
      <c r="B320" s="34" t="s">
        <v>325</v>
      </c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27">
        <v>250</v>
      </c>
      <c r="N320" s="28">
        <v>4</v>
      </c>
      <c r="O320" s="28">
        <v>12</v>
      </c>
      <c r="P320" s="29" t="s">
        <v>324</v>
      </c>
      <c r="Q320" s="11" t="s">
        <v>5</v>
      </c>
      <c r="R320" s="25"/>
      <c r="S320" s="30">
        <v>2.5</v>
      </c>
      <c r="T320" s="31">
        <v>2.5</v>
      </c>
      <c r="U320" s="10"/>
      <c r="V320" s="8"/>
    </row>
    <row r="321" spans="1:22" ht="20.65" customHeight="1">
      <c r="A321" s="21"/>
      <c r="B321" s="34" t="s">
        <v>24</v>
      </c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27">
        <v>250</v>
      </c>
      <c r="N321" s="28">
        <v>4</v>
      </c>
      <c r="O321" s="28">
        <v>12</v>
      </c>
      <c r="P321" s="29" t="s">
        <v>324</v>
      </c>
      <c r="Q321" s="11" t="s">
        <v>22</v>
      </c>
      <c r="R321" s="25"/>
      <c r="S321" s="30">
        <v>2.5</v>
      </c>
      <c r="T321" s="31">
        <v>2.5</v>
      </c>
      <c r="U321" s="10"/>
      <c r="V321" s="8"/>
    </row>
    <row r="322" spans="1:22" ht="20.65" customHeight="1">
      <c r="A322" s="21"/>
      <c r="B322" s="34" t="s">
        <v>323</v>
      </c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27">
        <v>250</v>
      </c>
      <c r="N322" s="28">
        <v>4</v>
      </c>
      <c r="O322" s="28">
        <v>12</v>
      </c>
      <c r="P322" s="29" t="s">
        <v>322</v>
      </c>
      <c r="Q322" s="11" t="s">
        <v>5</v>
      </c>
      <c r="R322" s="25"/>
      <c r="S322" s="30">
        <v>2.5</v>
      </c>
      <c r="T322" s="31">
        <v>2.5</v>
      </c>
      <c r="U322" s="10"/>
      <c r="V322" s="8"/>
    </row>
    <row r="323" spans="1:22" ht="15" customHeight="1">
      <c r="A323" s="21"/>
      <c r="B323" s="34" t="s">
        <v>170</v>
      </c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27">
        <v>250</v>
      </c>
      <c r="N323" s="28">
        <v>4</v>
      </c>
      <c r="O323" s="28">
        <v>12</v>
      </c>
      <c r="P323" s="29" t="s">
        <v>322</v>
      </c>
      <c r="Q323" s="11" t="s">
        <v>168</v>
      </c>
      <c r="R323" s="25"/>
      <c r="S323" s="30">
        <v>2.5</v>
      </c>
      <c r="T323" s="31">
        <v>2.5</v>
      </c>
      <c r="U323" s="10"/>
      <c r="V323" s="8"/>
    </row>
    <row r="324" spans="1:22" ht="20.65" customHeight="1">
      <c r="A324" s="21"/>
      <c r="B324" s="34" t="s">
        <v>321</v>
      </c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27">
        <v>250</v>
      </c>
      <c r="N324" s="28">
        <v>4</v>
      </c>
      <c r="O324" s="28">
        <v>12</v>
      </c>
      <c r="P324" s="29" t="s">
        <v>320</v>
      </c>
      <c r="Q324" s="11" t="s">
        <v>5</v>
      </c>
      <c r="R324" s="25"/>
      <c r="S324" s="30">
        <v>45</v>
      </c>
      <c r="T324" s="31">
        <v>45</v>
      </c>
      <c r="U324" s="10"/>
      <c r="V324" s="8"/>
    </row>
    <row r="325" spans="1:22" ht="20.65" customHeight="1">
      <c r="A325" s="21"/>
      <c r="B325" s="34" t="s">
        <v>319</v>
      </c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27">
        <v>250</v>
      </c>
      <c r="N325" s="28">
        <v>4</v>
      </c>
      <c r="O325" s="28">
        <v>12</v>
      </c>
      <c r="P325" s="29" t="s">
        <v>318</v>
      </c>
      <c r="Q325" s="11" t="s">
        <v>5</v>
      </c>
      <c r="R325" s="25"/>
      <c r="S325" s="30">
        <v>45</v>
      </c>
      <c r="T325" s="31">
        <v>45</v>
      </c>
      <c r="U325" s="10"/>
      <c r="V325" s="8"/>
    </row>
    <row r="326" spans="1:22" ht="20.65" customHeight="1">
      <c r="A326" s="21"/>
      <c r="B326" s="34" t="s">
        <v>24</v>
      </c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27">
        <v>250</v>
      </c>
      <c r="N326" s="28">
        <v>4</v>
      </c>
      <c r="O326" s="28">
        <v>12</v>
      </c>
      <c r="P326" s="29" t="s">
        <v>318</v>
      </c>
      <c r="Q326" s="11" t="s">
        <v>22</v>
      </c>
      <c r="R326" s="25"/>
      <c r="S326" s="30">
        <v>45</v>
      </c>
      <c r="T326" s="31">
        <v>45</v>
      </c>
      <c r="U326" s="10"/>
      <c r="V326" s="8"/>
    </row>
    <row r="327" spans="1:22" ht="20.65" customHeight="1">
      <c r="A327" s="21"/>
      <c r="B327" s="34" t="s">
        <v>13</v>
      </c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27">
        <v>250</v>
      </c>
      <c r="N327" s="28">
        <v>4</v>
      </c>
      <c r="O327" s="28">
        <v>12</v>
      </c>
      <c r="P327" s="29" t="s">
        <v>12</v>
      </c>
      <c r="Q327" s="11" t="s">
        <v>5</v>
      </c>
      <c r="R327" s="25"/>
      <c r="S327" s="30">
        <v>200</v>
      </c>
      <c r="T327" s="31">
        <v>200</v>
      </c>
      <c r="U327" s="10"/>
      <c r="V327" s="8"/>
    </row>
    <row r="328" spans="1:22" ht="20.65" customHeight="1">
      <c r="A328" s="21"/>
      <c r="B328" s="34" t="s">
        <v>317</v>
      </c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27">
        <v>250</v>
      </c>
      <c r="N328" s="28">
        <v>4</v>
      </c>
      <c r="O328" s="28">
        <v>12</v>
      </c>
      <c r="P328" s="29" t="s">
        <v>316</v>
      </c>
      <c r="Q328" s="11" t="s">
        <v>5</v>
      </c>
      <c r="R328" s="25"/>
      <c r="S328" s="30">
        <v>200</v>
      </c>
      <c r="T328" s="31">
        <v>200</v>
      </c>
      <c r="U328" s="10"/>
      <c r="V328" s="8"/>
    </row>
    <row r="329" spans="1:22" ht="30.6" customHeight="1">
      <c r="A329" s="21"/>
      <c r="B329" s="34" t="s">
        <v>315</v>
      </c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27">
        <v>250</v>
      </c>
      <c r="N329" s="28">
        <v>4</v>
      </c>
      <c r="O329" s="28">
        <v>12</v>
      </c>
      <c r="P329" s="29" t="s">
        <v>314</v>
      </c>
      <c r="Q329" s="11" t="s">
        <v>5</v>
      </c>
      <c r="R329" s="25"/>
      <c r="S329" s="30">
        <v>200</v>
      </c>
      <c r="T329" s="31">
        <v>200</v>
      </c>
      <c r="U329" s="10"/>
      <c r="V329" s="8"/>
    </row>
    <row r="330" spans="1:22" ht="20.65" customHeight="1">
      <c r="A330" s="21"/>
      <c r="B330" s="34" t="s">
        <v>313</v>
      </c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27">
        <v>250</v>
      </c>
      <c r="N330" s="28">
        <v>4</v>
      </c>
      <c r="O330" s="28">
        <v>12</v>
      </c>
      <c r="P330" s="29" t="s">
        <v>312</v>
      </c>
      <c r="Q330" s="11" t="s">
        <v>5</v>
      </c>
      <c r="R330" s="25"/>
      <c r="S330" s="30">
        <v>200</v>
      </c>
      <c r="T330" s="31">
        <v>200</v>
      </c>
      <c r="U330" s="10"/>
      <c r="V330" s="8"/>
    </row>
    <row r="331" spans="1:22" ht="20.65" customHeight="1">
      <c r="A331" s="21"/>
      <c r="B331" s="34" t="s">
        <v>24</v>
      </c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27">
        <v>250</v>
      </c>
      <c r="N331" s="28">
        <v>4</v>
      </c>
      <c r="O331" s="28">
        <v>12</v>
      </c>
      <c r="P331" s="29" t="s">
        <v>312</v>
      </c>
      <c r="Q331" s="11" t="s">
        <v>22</v>
      </c>
      <c r="R331" s="25"/>
      <c r="S331" s="30">
        <v>200</v>
      </c>
      <c r="T331" s="31">
        <v>200</v>
      </c>
      <c r="U331" s="10"/>
      <c r="V331" s="8"/>
    </row>
    <row r="332" spans="1:22" ht="20.65" customHeight="1">
      <c r="A332" s="21"/>
      <c r="B332" s="34" t="s">
        <v>311</v>
      </c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27">
        <v>250</v>
      </c>
      <c r="N332" s="28">
        <v>4</v>
      </c>
      <c r="O332" s="28">
        <v>12</v>
      </c>
      <c r="P332" s="29" t="s">
        <v>310</v>
      </c>
      <c r="Q332" s="11" t="s">
        <v>5</v>
      </c>
      <c r="R332" s="25"/>
      <c r="S332" s="30">
        <v>980</v>
      </c>
      <c r="T332" s="31">
        <v>980</v>
      </c>
      <c r="U332" s="10"/>
      <c r="V332" s="8"/>
    </row>
    <row r="333" spans="1:22" ht="15" customHeight="1">
      <c r="A333" s="21"/>
      <c r="B333" s="34" t="s">
        <v>309</v>
      </c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27">
        <v>250</v>
      </c>
      <c r="N333" s="28">
        <v>4</v>
      </c>
      <c r="O333" s="28">
        <v>12</v>
      </c>
      <c r="P333" s="29" t="s">
        <v>308</v>
      </c>
      <c r="Q333" s="11" t="s">
        <v>5</v>
      </c>
      <c r="R333" s="25"/>
      <c r="S333" s="30">
        <v>330</v>
      </c>
      <c r="T333" s="31">
        <v>330</v>
      </c>
      <c r="U333" s="10"/>
      <c r="V333" s="8"/>
    </row>
    <row r="334" spans="1:22" ht="20.65" customHeight="1">
      <c r="A334" s="21"/>
      <c r="B334" s="34" t="s">
        <v>24</v>
      </c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27">
        <v>250</v>
      </c>
      <c r="N334" s="28">
        <v>4</v>
      </c>
      <c r="O334" s="28">
        <v>12</v>
      </c>
      <c r="P334" s="29" t="s">
        <v>308</v>
      </c>
      <c r="Q334" s="11" t="s">
        <v>22</v>
      </c>
      <c r="R334" s="25"/>
      <c r="S334" s="30">
        <v>330</v>
      </c>
      <c r="T334" s="31">
        <v>330</v>
      </c>
      <c r="U334" s="10"/>
      <c r="V334" s="8"/>
    </row>
    <row r="335" spans="1:22" ht="15" customHeight="1">
      <c r="A335" s="21"/>
      <c r="B335" s="34" t="s">
        <v>307</v>
      </c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27">
        <v>250</v>
      </c>
      <c r="N335" s="28">
        <v>4</v>
      </c>
      <c r="O335" s="28">
        <v>12</v>
      </c>
      <c r="P335" s="29" t="s">
        <v>306</v>
      </c>
      <c r="Q335" s="11" t="s">
        <v>5</v>
      </c>
      <c r="R335" s="25"/>
      <c r="S335" s="30">
        <v>500</v>
      </c>
      <c r="T335" s="31">
        <v>500</v>
      </c>
      <c r="U335" s="10"/>
      <c r="V335" s="8"/>
    </row>
    <row r="336" spans="1:22" ht="20.65" customHeight="1">
      <c r="A336" s="21"/>
      <c r="B336" s="34" t="s">
        <v>24</v>
      </c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27">
        <v>250</v>
      </c>
      <c r="N336" s="28">
        <v>4</v>
      </c>
      <c r="O336" s="28">
        <v>12</v>
      </c>
      <c r="P336" s="29" t="s">
        <v>306</v>
      </c>
      <c r="Q336" s="11" t="s">
        <v>22</v>
      </c>
      <c r="R336" s="25"/>
      <c r="S336" s="30">
        <v>500</v>
      </c>
      <c r="T336" s="31">
        <v>500</v>
      </c>
      <c r="U336" s="10"/>
      <c r="V336" s="8"/>
    </row>
    <row r="337" spans="1:22" ht="20.65" customHeight="1">
      <c r="A337" s="21"/>
      <c r="B337" s="34" t="s">
        <v>305</v>
      </c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27">
        <v>250</v>
      </c>
      <c r="N337" s="28">
        <v>4</v>
      </c>
      <c r="O337" s="28">
        <v>12</v>
      </c>
      <c r="P337" s="29" t="s">
        <v>304</v>
      </c>
      <c r="Q337" s="11" t="s">
        <v>5</v>
      </c>
      <c r="R337" s="25"/>
      <c r="S337" s="30">
        <v>150</v>
      </c>
      <c r="T337" s="31">
        <v>150</v>
      </c>
      <c r="U337" s="10"/>
      <c r="V337" s="8"/>
    </row>
    <row r="338" spans="1:22" ht="20.65" customHeight="1">
      <c r="A338" s="21"/>
      <c r="B338" s="34" t="s">
        <v>24</v>
      </c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27">
        <v>250</v>
      </c>
      <c r="N338" s="28">
        <v>4</v>
      </c>
      <c r="O338" s="28">
        <v>12</v>
      </c>
      <c r="P338" s="29" t="s">
        <v>304</v>
      </c>
      <c r="Q338" s="11" t="s">
        <v>22</v>
      </c>
      <c r="R338" s="25"/>
      <c r="S338" s="30">
        <v>150</v>
      </c>
      <c r="T338" s="31">
        <v>150</v>
      </c>
      <c r="U338" s="10"/>
      <c r="V338" s="8"/>
    </row>
    <row r="339" spans="1:22" ht="15" customHeight="1">
      <c r="A339" s="21"/>
      <c r="B339" s="34" t="s">
        <v>303</v>
      </c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27">
        <v>250</v>
      </c>
      <c r="N339" s="28">
        <v>5</v>
      </c>
      <c r="O339" s="28">
        <v>0</v>
      </c>
      <c r="P339" s="29" t="s">
        <v>5</v>
      </c>
      <c r="Q339" s="11" t="s">
        <v>5</v>
      </c>
      <c r="R339" s="25"/>
      <c r="S339" s="30">
        <v>3000</v>
      </c>
      <c r="T339" s="31">
        <v>3000</v>
      </c>
      <c r="U339" s="10"/>
      <c r="V339" s="8"/>
    </row>
    <row r="340" spans="1:22" ht="15" customHeight="1">
      <c r="A340" s="21"/>
      <c r="B340" s="34" t="s">
        <v>302</v>
      </c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27">
        <v>250</v>
      </c>
      <c r="N340" s="28">
        <v>5</v>
      </c>
      <c r="O340" s="28">
        <v>2</v>
      </c>
      <c r="P340" s="29" t="s">
        <v>5</v>
      </c>
      <c r="Q340" s="11" t="s">
        <v>5</v>
      </c>
      <c r="R340" s="25"/>
      <c r="S340" s="30">
        <v>3000</v>
      </c>
      <c r="T340" s="31">
        <v>3000</v>
      </c>
      <c r="U340" s="10"/>
      <c r="V340" s="8"/>
    </row>
    <row r="341" spans="1:22" ht="36.4" customHeight="1">
      <c r="A341" s="21"/>
      <c r="B341" s="34" t="s">
        <v>301</v>
      </c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27">
        <v>250</v>
      </c>
      <c r="N341" s="28">
        <v>5</v>
      </c>
      <c r="O341" s="28">
        <v>2</v>
      </c>
      <c r="P341" s="29" t="s">
        <v>300</v>
      </c>
      <c r="Q341" s="11" t="s">
        <v>5</v>
      </c>
      <c r="R341" s="25"/>
      <c r="S341" s="30">
        <v>3000</v>
      </c>
      <c r="T341" s="31">
        <v>3000</v>
      </c>
      <c r="U341" s="10"/>
      <c r="V341" s="8"/>
    </row>
    <row r="342" spans="1:22" ht="36.4" customHeight="1">
      <c r="A342" s="21"/>
      <c r="B342" s="34" t="s">
        <v>299</v>
      </c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27">
        <v>250</v>
      </c>
      <c r="N342" s="28">
        <v>5</v>
      </c>
      <c r="O342" s="28">
        <v>2</v>
      </c>
      <c r="P342" s="29" t="s">
        <v>298</v>
      </c>
      <c r="Q342" s="11" t="s">
        <v>5</v>
      </c>
      <c r="R342" s="25"/>
      <c r="S342" s="30">
        <v>3000</v>
      </c>
      <c r="T342" s="31">
        <v>3000</v>
      </c>
      <c r="U342" s="10"/>
      <c r="V342" s="8"/>
    </row>
    <row r="343" spans="1:22" ht="20.65" customHeight="1">
      <c r="A343" s="21"/>
      <c r="B343" s="34" t="s">
        <v>297</v>
      </c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27">
        <v>250</v>
      </c>
      <c r="N343" s="28">
        <v>5</v>
      </c>
      <c r="O343" s="28">
        <v>2</v>
      </c>
      <c r="P343" s="29" t="s">
        <v>296</v>
      </c>
      <c r="Q343" s="11" t="s">
        <v>5</v>
      </c>
      <c r="R343" s="25"/>
      <c r="S343" s="30">
        <v>3000</v>
      </c>
      <c r="T343" s="31">
        <v>3000</v>
      </c>
      <c r="U343" s="10"/>
      <c r="V343" s="8"/>
    </row>
    <row r="344" spans="1:22" ht="20.65" customHeight="1">
      <c r="A344" s="21"/>
      <c r="B344" s="34" t="s">
        <v>295</v>
      </c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27">
        <v>250</v>
      </c>
      <c r="N344" s="28">
        <v>5</v>
      </c>
      <c r="O344" s="28">
        <v>2</v>
      </c>
      <c r="P344" s="29" t="s">
        <v>294</v>
      </c>
      <c r="Q344" s="11" t="s">
        <v>5</v>
      </c>
      <c r="R344" s="25"/>
      <c r="S344" s="30">
        <v>3000</v>
      </c>
      <c r="T344" s="31">
        <v>3000</v>
      </c>
      <c r="U344" s="10"/>
      <c r="V344" s="8"/>
    </row>
    <row r="345" spans="1:22" ht="15" customHeight="1">
      <c r="A345" s="21"/>
      <c r="B345" s="34" t="s">
        <v>52</v>
      </c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27">
        <v>250</v>
      </c>
      <c r="N345" s="28">
        <v>5</v>
      </c>
      <c r="O345" s="28">
        <v>2</v>
      </c>
      <c r="P345" s="29" t="s">
        <v>294</v>
      </c>
      <c r="Q345" s="11" t="s">
        <v>50</v>
      </c>
      <c r="R345" s="25"/>
      <c r="S345" s="30">
        <v>3000</v>
      </c>
      <c r="T345" s="31">
        <v>3000</v>
      </c>
      <c r="U345" s="10"/>
      <c r="V345" s="8"/>
    </row>
    <row r="346" spans="1:22" ht="15" customHeight="1">
      <c r="A346" s="21"/>
      <c r="B346" s="34" t="s">
        <v>293</v>
      </c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27">
        <v>250</v>
      </c>
      <c r="N346" s="28">
        <v>6</v>
      </c>
      <c r="O346" s="28">
        <v>0</v>
      </c>
      <c r="P346" s="29" t="s">
        <v>5</v>
      </c>
      <c r="Q346" s="11" t="s">
        <v>5</v>
      </c>
      <c r="R346" s="25"/>
      <c r="S346" s="30">
        <v>2150</v>
      </c>
      <c r="T346" s="31">
        <v>150</v>
      </c>
      <c r="U346" s="10"/>
      <c r="V346" s="8"/>
    </row>
    <row r="347" spans="1:22" ht="15" customHeight="1">
      <c r="A347" s="21"/>
      <c r="B347" s="34" t="s">
        <v>292</v>
      </c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27">
        <v>250</v>
      </c>
      <c r="N347" s="28">
        <v>6</v>
      </c>
      <c r="O347" s="28">
        <v>3</v>
      </c>
      <c r="P347" s="29" t="s">
        <v>5</v>
      </c>
      <c r="Q347" s="11" t="s">
        <v>5</v>
      </c>
      <c r="R347" s="25"/>
      <c r="S347" s="30">
        <v>2150</v>
      </c>
      <c r="T347" s="31">
        <v>150</v>
      </c>
      <c r="U347" s="10"/>
      <c r="V347" s="8"/>
    </row>
    <row r="348" spans="1:22" ht="30.6" customHeight="1">
      <c r="A348" s="21"/>
      <c r="B348" s="34" t="s">
        <v>291</v>
      </c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27">
        <v>250</v>
      </c>
      <c r="N348" s="28">
        <v>6</v>
      </c>
      <c r="O348" s="28">
        <v>3</v>
      </c>
      <c r="P348" s="29" t="s">
        <v>290</v>
      </c>
      <c r="Q348" s="11" t="s">
        <v>5</v>
      </c>
      <c r="R348" s="25"/>
      <c r="S348" s="30">
        <v>2150</v>
      </c>
      <c r="T348" s="31">
        <v>150</v>
      </c>
      <c r="U348" s="10"/>
      <c r="V348" s="8"/>
    </row>
    <row r="349" spans="1:22" ht="40.700000000000003" customHeight="1">
      <c r="A349" s="21"/>
      <c r="B349" s="34" t="s">
        <v>289</v>
      </c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27">
        <v>250</v>
      </c>
      <c r="N349" s="28">
        <v>6</v>
      </c>
      <c r="O349" s="28">
        <v>3</v>
      </c>
      <c r="P349" s="29" t="s">
        <v>288</v>
      </c>
      <c r="Q349" s="11" t="s">
        <v>5</v>
      </c>
      <c r="R349" s="25"/>
      <c r="S349" s="30">
        <v>150</v>
      </c>
      <c r="T349" s="31">
        <v>150</v>
      </c>
      <c r="U349" s="10"/>
      <c r="V349" s="8"/>
    </row>
    <row r="350" spans="1:22" ht="15" customHeight="1">
      <c r="A350" s="21"/>
      <c r="B350" s="34" t="s">
        <v>284</v>
      </c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27">
        <v>250</v>
      </c>
      <c r="N350" s="28">
        <v>6</v>
      </c>
      <c r="O350" s="28">
        <v>3</v>
      </c>
      <c r="P350" s="29" t="s">
        <v>287</v>
      </c>
      <c r="Q350" s="11" t="s">
        <v>5</v>
      </c>
      <c r="R350" s="25"/>
      <c r="S350" s="30">
        <v>150</v>
      </c>
      <c r="T350" s="31">
        <v>150</v>
      </c>
      <c r="U350" s="10"/>
      <c r="V350" s="8"/>
    </row>
    <row r="351" spans="1:22" ht="20.65" customHeight="1">
      <c r="A351" s="21"/>
      <c r="B351" s="34" t="s">
        <v>24</v>
      </c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27">
        <v>250</v>
      </c>
      <c r="N351" s="28">
        <v>6</v>
      </c>
      <c r="O351" s="28">
        <v>3</v>
      </c>
      <c r="P351" s="29" t="s">
        <v>287</v>
      </c>
      <c r="Q351" s="11" t="s">
        <v>22</v>
      </c>
      <c r="R351" s="25"/>
      <c r="S351" s="30">
        <v>150</v>
      </c>
      <c r="T351" s="31">
        <v>150</v>
      </c>
      <c r="U351" s="10"/>
      <c r="V351" s="8"/>
    </row>
    <row r="352" spans="1:22" ht="20.65" customHeight="1">
      <c r="A352" s="21"/>
      <c r="B352" s="34" t="s">
        <v>286</v>
      </c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27">
        <v>250</v>
      </c>
      <c r="N352" s="28">
        <v>6</v>
      </c>
      <c r="O352" s="28">
        <v>3</v>
      </c>
      <c r="P352" s="29" t="s">
        <v>285</v>
      </c>
      <c r="Q352" s="11" t="s">
        <v>5</v>
      </c>
      <c r="R352" s="25"/>
      <c r="S352" s="30">
        <v>2000</v>
      </c>
      <c r="T352" s="31">
        <v>0</v>
      </c>
      <c r="U352" s="10"/>
      <c r="V352" s="8"/>
    </row>
    <row r="353" spans="1:22" ht="15" customHeight="1">
      <c r="A353" s="21"/>
      <c r="B353" s="34" t="s">
        <v>284</v>
      </c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27">
        <v>250</v>
      </c>
      <c r="N353" s="28">
        <v>6</v>
      </c>
      <c r="O353" s="28">
        <v>3</v>
      </c>
      <c r="P353" s="29" t="s">
        <v>283</v>
      </c>
      <c r="Q353" s="11" t="s">
        <v>5</v>
      </c>
      <c r="R353" s="25"/>
      <c r="S353" s="30">
        <v>2000</v>
      </c>
      <c r="T353" s="31">
        <v>0</v>
      </c>
      <c r="U353" s="10"/>
      <c r="V353" s="8"/>
    </row>
    <row r="354" spans="1:22" ht="20.65" customHeight="1">
      <c r="A354" s="21"/>
      <c r="B354" s="34" t="s">
        <v>24</v>
      </c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27">
        <v>250</v>
      </c>
      <c r="N354" s="28">
        <v>6</v>
      </c>
      <c r="O354" s="28">
        <v>3</v>
      </c>
      <c r="P354" s="29" t="s">
        <v>283</v>
      </c>
      <c r="Q354" s="11" t="s">
        <v>22</v>
      </c>
      <c r="R354" s="25"/>
      <c r="S354" s="30">
        <v>2000</v>
      </c>
      <c r="T354" s="31">
        <v>0</v>
      </c>
      <c r="U354" s="10"/>
      <c r="V354" s="8"/>
    </row>
    <row r="355" spans="1:22" ht="15" customHeight="1">
      <c r="A355" s="21"/>
      <c r="B355" s="34" t="s">
        <v>282</v>
      </c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27">
        <v>250</v>
      </c>
      <c r="N355" s="28">
        <v>7</v>
      </c>
      <c r="O355" s="28">
        <v>0</v>
      </c>
      <c r="P355" s="29" t="s">
        <v>5</v>
      </c>
      <c r="Q355" s="11" t="s">
        <v>5</v>
      </c>
      <c r="R355" s="25"/>
      <c r="S355" s="30">
        <v>457616.2</v>
      </c>
      <c r="T355" s="31">
        <v>538206.4</v>
      </c>
      <c r="U355" s="10"/>
      <c r="V355" s="8"/>
    </row>
    <row r="356" spans="1:22" ht="15" customHeight="1">
      <c r="A356" s="21"/>
      <c r="B356" s="34" t="s">
        <v>281</v>
      </c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27">
        <v>250</v>
      </c>
      <c r="N356" s="28">
        <v>7</v>
      </c>
      <c r="O356" s="28">
        <v>1</v>
      </c>
      <c r="P356" s="29" t="s">
        <v>5</v>
      </c>
      <c r="Q356" s="11" t="s">
        <v>5</v>
      </c>
      <c r="R356" s="25"/>
      <c r="S356" s="30">
        <v>128279.6</v>
      </c>
      <c r="T356" s="31">
        <v>139372.6</v>
      </c>
      <c r="U356" s="10"/>
      <c r="V356" s="8"/>
    </row>
    <row r="357" spans="1:22" ht="20.65" customHeight="1">
      <c r="A357" s="21"/>
      <c r="B357" s="34" t="s">
        <v>81</v>
      </c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27">
        <v>250</v>
      </c>
      <c r="N357" s="28">
        <v>7</v>
      </c>
      <c r="O357" s="28">
        <v>1</v>
      </c>
      <c r="P357" s="29" t="s">
        <v>80</v>
      </c>
      <c r="Q357" s="11" t="s">
        <v>5</v>
      </c>
      <c r="R357" s="25"/>
      <c r="S357" s="30">
        <v>128279.6</v>
      </c>
      <c r="T357" s="31">
        <v>139372.6</v>
      </c>
      <c r="U357" s="10"/>
      <c r="V357" s="8"/>
    </row>
    <row r="358" spans="1:22" ht="15" customHeight="1">
      <c r="A358" s="21"/>
      <c r="B358" s="34" t="s">
        <v>280</v>
      </c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27">
        <v>250</v>
      </c>
      <c r="N358" s="28">
        <v>7</v>
      </c>
      <c r="O358" s="28">
        <v>1</v>
      </c>
      <c r="P358" s="29" t="s">
        <v>279</v>
      </c>
      <c r="Q358" s="11" t="s">
        <v>5</v>
      </c>
      <c r="R358" s="25"/>
      <c r="S358" s="30">
        <v>127781</v>
      </c>
      <c r="T358" s="31">
        <v>137378.6</v>
      </c>
      <c r="U358" s="10"/>
      <c r="V358" s="8"/>
    </row>
    <row r="359" spans="1:22" ht="20.65" customHeight="1">
      <c r="A359" s="21"/>
      <c r="B359" s="34" t="s">
        <v>278</v>
      </c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27">
        <v>250</v>
      </c>
      <c r="N359" s="28">
        <v>7</v>
      </c>
      <c r="O359" s="28">
        <v>1</v>
      </c>
      <c r="P359" s="29" t="s">
        <v>277</v>
      </c>
      <c r="Q359" s="11" t="s">
        <v>5</v>
      </c>
      <c r="R359" s="25"/>
      <c r="S359" s="30">
        <v>127090.6</v>
      </c>
      <c r="T359" s="31">
        <v>136688.20000000001</v>
      </c>
      <c r="U359" s="10"/>
      <c r="V359" s="8"/>
    </row>
    <row r="360" spans="1:22" ht="15" customHeight="1">
      <c r="A360" s="21"/>
      <c r="B360" s="34" t="s">
        <v>270</v>
      </c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27">
        <v>250</v>
      </c>
      <c r="N360" s="28">
        <v>7</v>
      </c>
      <c r="O360" s="28">
        <v>1</v>
      </c>
      <c r="P360" s="29" t="s">
        <v>276</v>
      </c>
      <c r="Q360" s="11" t="s">
        <v>5</v>
      </c>
      <c r="R360" s="25"/>
      <c r="S360" s="30">
        <v>17136.900000000001</v>
      </c>
      <c r="T360" s="31">
        <v>22136.9</v>
      </c>
      <c r="U360" s="10"/>
      <c r="V360" s="8"/>
    </row>
    <row r="361" spans="1:22" ht="15" customHeight="1">
      <c r="A361" s="21"/>
      <c r="B361" s="34" t="s">
        <v>52</v>
      </c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27">
        <v>250</v>
      </c>
      <c r="N361" s="28">
        <v>7</v>
      </c>
      <c r="O361" s="28">
        <v>1</v>
      </c>
      <c r="P361" s="29" t="s">
        <v>276</v>
      </c>
      <c r="Q361" s="11" t="s">
        <v>50</v>
      </c>
      <c r="R361" s="25"/>
      <c r="S361" s="30">
        <v>17136.900000000001</v>
      </c>
      <c r="T361" s="31">
        <v>22136.9</v>
      </c>
      <c r="U361" s="10"/>
      <c r="V361" s="8"/>
    </row>
    <row r="362" spans="1:22" ht="30.6" customHeight="1">
      <c r="A362" s="21"/>
      <c r="B362" s="34" t="s">
        <v>6</v>
      </c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27">
        <v>250</v>
      </c>
      <c r="N362" s="28">
        <v>7</v>
      </c>
      <c r="O362" s="28">
        <v>1</v>
      </c>
      <c r="P362" s="29" t="s">
        <v>275</v>
      </c>
      <c r="Q362" s="11" t="s">
        <v>5</v>
      </c>
      <c r="R362" s="25"/>
      <c r="S362" s="30">
        <v>3999.7</v>
      </c>
      <c r="T362" s="31">
        <v>3999.7</v>
      </c>
      <c r="U362" s="10"/>
      <c r="V362" s="8"/>
    </row>
    <row r="363" spans="1:22" ht="15" customHeight="1">
      <c r="A363" s="21"/>
      <c r="B363" s="34" t="s">
        <v>52</v>
      </c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27">
        <v>250</v>
      </c>
      <c r="N363" s="28">
        <v>7</v>
      </c>
      <c r="O363" s="28">
        <v>1</v>
      </c>
      <c r="P363" s="29" t="s">
        <v>275</v>
      </c>
      <c r="Q363" s="11" t="s">
        <v>50</v>
      </c>
      <c r="R363" s="25"/>
      <c r="S363" s="30">
        <v>3999.7</v>
      </c>
      <c r="T363" s="31">
        <v>3999.7</v>
      </c>
      <c r="U363" s="10"/>
      <c r="V363" s="8"/>
    </row>
    <row r="364" spans="1:22" ht="20.65" customHeight="1">
      <c r="A364" s="21"/>
      <c r="B364" s="34" t="s">
        <v>274</v>
      </c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27">
        <v>250</v>
      </c>
      <c r="N364" s="28">
        <v>7</v>
      </c>
      <c r="O364" s="28">
        <v>1</v>
      </c>
      <c r="P364" s="29" t="s">
        <v>273</v>
      </c>
      <c r="Q364" s="11" t="s">
        <v>5</v>
      </c>
      <c r="R364" s="25"/>
      <c r="S364" s="30">
        <v>105954</v>
      </c>
      <c r="T364" s="31">
        <v>110551.6</v>
      </c>
      <c r="U364" s="10"/>
      <c r="V364" s="8"/>
    </row>
    <row r="365" spans="1:22" ht="15" customHeight="1">
      <c r="A365" s="21"/>
      <c r="B365" s="34" t="s">
        <v>52</v>
      </c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27">
        <v>250</v>
      </c>
      <c r="N365" s="28">
        <v>7</v>
      </c>
      <c r="O365" s="28">
        <v>1</v>
      </c>
      <c r="P365" s="29" t="s">
        <v>273</v>
      </c>
      <c r="Q365" s="11" t="s">
        <v>50</v>
      </c>
      <c r="R365" s="25"/>
      <c r="S365" s="30">
        <v>105954</v>
      </c>
      <c r="T365" s="31">
        <v>110551.6</v>
      </c>
      <c r="U365" s="10"/>
      <c r="V365" s="8"/>
    </row>
    <row r="366" spans="1:22" ht="57.75" customHeight="1">
      <c r="A366" s="21"/>
      <c r="B366" s="34" t="s">
        <v>272</v>
      </c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27">
        <v>250</v>
      </c>
      <c r="N366" s="28">
        <v>7</v>
      </c>
      <c r="O366" s="28">
        <v>1</v>
      </c>
      <c r="P366" s="29" t="s">
        <v>271</v>
      </c>
      <c r="Q366" s="11" t="s">
        <v>5</v>
      </c>
      <c r="R366" s="25"/>
      <c r="S366" s="30">
        <v>690.4</v>
      </c>
      <c r="T366" s="31">
        <v>690.4</v>
      </c>
      <c r="U366" s="10"/>
      <c r="V366" s="8"/>
    </row>
    <row r="367" spans="1:22" ht="15" customHeight="1">
      <c r="A367" s="21"/>
      <c r="B367" s="34" t="s">
        <v>270</v>
      </c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27">
        <v>250</v>
      </c>
      <c r="N367" s="28">
        <v>7</v>
      </c>
      <c r="O367" s="28">
        <v>1</v>
      </c>
      <c r="P367" s="29" t="s">
        <v>269</v>
      </c>
      <c r="Q367" s="11" t="s">
        <v>5</v>
      </c>
      <c r="R367" s="25"/>
      <c r="S367" s="30">
        <v>690.4</v>
      </c>
      <c r="T367" s="31">
        <v>690.4</v>
      </c>
      <c r="U367" s="10"/>
      <c r="V367" s="8"/>
    </row>
    <row r="368" spans="1:22" ht="15" customHeight="1">
      <c r="A368" s="21"/>
      <c r="B368" s="34" t="s">
        <v>52</v>
      </c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27">
        <v>250</v>
      </c>
      <c r="N368" s="28">
        <v>7</v>
      </c>
      <c r="O368" s="28">
        <v>1</v>
      </c>
      <c r="P368" s="29" t="s">
        <v>269</v>
      </c>
      <c r="Q368" s="11" t="s">
        <v>50</v>
      </c>
      <c r="R368" s="25"/>
      <c r="S368" s="30">
        <v>690.4</v>
      </c>
      <c r="T368" s="31">
        <v>690.4</v>
      </c>
      <c r="U368" s="10"/>
      <c r="V368" s="8"/>
    </row>
    <row r="369" spans="1:22" ht="36.4" customHeight="1">
      <c r="A369" s="21"/>
      <c r="B369" s="34" t="s">
        <v>239</v>
      </c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27">
        <v>250</v>
      </c>
      <c r="N369" s="28">
        <v>7</v>
      </c>
      <c r="O369" s="28">
        <v>1</v>
      </c>
      <c r="P369" s="29" t="s">
        <v>238</v>
      </c>
      <c r="Q369" s="11" t="s">
        <v>5</v>
      </c>
      <c r="R369" s="25"/>
      <c r="S369" s="30">
        <v>498.6</v>
      </c>
      <c r="T369" s="31">
        <v>1994</v>
      </c>
      <c r="U369" s="10"/>
      <c r="V369" s="8"/>
    </row>
    <row r="370" spans="1:22" ht="30.6" customHeight="1">
      <c r="A370" s="21"/>
      <c r="B370" s="34" t="s">
        <v>237</v>
      </c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27">
        <v>250</v>
      </c>
      <c r="N370" s="28">
        <v>7</v>
      </c>
      <c r="O370" s="28">
        <v>1</v>
      </c>
      <c r="P370" s="29" t="s">
        <v>236</v>
      </c>
      <c r="Q370" s="11" t="s">
        <v>5</v>
      </c>
      <c r="R370" s="25"/>
      <c r="S370" s="30">
        <v>498.6</v>
      </c>
      <c r="T370" s="31">
        <v>1994</v>
      </c>
      <c r="U370" s="10"/>
      <c r="V370" s="8"/>
    </row>
    <row r="371" spans="1:22" ht="15" customHeight="1">
      <c r="A371" s="21"/>
      <c r="B371" s="34" t="s">
        <v>268</v>
      </c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27">
        <v>250</v>
      </c>
      <c r="N371" s="28">
        <v>7</v>
      </c>
      <c r="O371" s="28">
        <v>1</v>
      </c>
      <c r="P371" s="29" t="s">
        <v>267</v>
      </c>
      <c r="Q371" s="11" t="s">
        <v>5</v>
      </c>
      <c r="R371" s="25"/>
      <c r="S371" s="30">
        <v>498.6</v>
      </c>
      <c r="T371" s="31">
        <v>1994</v>
      </c>
      <c r="U371" s="10"/>
      <c r="V371" s="8"/>
    </row>
    <row r="372" spans="1:22" ht="15" customHeight="1">
      <c r="A372" s="21"/>
      <c r="B372" s="34" t="s">
        <v>52</v>
      </c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27">
        <v>250</v>
      </c>
      <c r="N372" s="28">
        <v>7</v>
      </c>
      <c r="O372" s="28">
        <v>1</v>
      </c>
      <c r="P372" s="29" t="s">
        <v>267</v>
      </c>
      <c r="Q372" s="11" t="s">
        <v>50</v>
      </c>
      <c r="R372" s="25"/>
      <c r="S372" s="30">
        <v>498.6</v>
      </c>
      <c r="T372" s="31">
        <v>1994</v>
      </c>
      <c r="U372" s="10"/>
      <c r="V372" s="8"/>
    </row>
    <row r="373" spans="1:22" ht="15" customHeight="1">
      <c r="A373" s="21"/>
      <c r="B373" s="34" t="s">
        <v>266</v>
      </c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27">
        <v>250</v>
      </c>
      <c r="N373" s="28">
        <v>7</v>
      </c>
      <c r="O373" s="28">
        <v>2</v>
      </c>
      <c r="P373" s="29" t="s">
        <v>5</v>
      </c>
      <c r="Q373" s="11" t="s">
        <v>5</v>
      </c>
      <c r="R373" s="25"/>
      <c r="S373" s="30">
        <v>263784</v>
      </c>
      <c r="T373" s="31">
        <v>331818.7</v>
      </c>
      <c r="U373" s="10"/>
      <c r="V373" s="8"/>
    </row>
    <row r="374" spans="1:22" ht="20.65" customHeight="1">
      <c r="A374" s="21"/>
      <c r="B374" s="34" t="s">
        <v>81</v>
      </c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27">
        <v>250</v>
      </c>
      <c r="N374" s="28">
        <v>7</v>
      </c>
      <c r="O374" s="28">
        <v>2</v>
      </c>
      <c r="P374" s="29" t="s">
        <v>80</v>
      </c>
      <c r="Q374" s="11" t="s">
        <v>5</v>
      </c>
      <c r="R374" s="25"/>
      <c r="S374" s="30">
        <v>263784</v>
      </c>
      <c r="T374" s="31">
        <v>331818.7</v>
      </c>
      <c r="U374" s="10"/>
      <c r="V374" s="8"/>
    </row>
    <row r="375" spans="1:22" ht="15" customHeight="1">
      <c r="A375" s="21"/>
      <c r="B375" s="34" t="s">
        <v>202</v>
      </c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27">
        <v>250</v>
      </c>
      <c r="N375" s="28">
        <v>7</v>
      </c>
      <c r="O375" s="28">
        <v>2</v>
      </c>
      <c r="P375" s="29" t="s">
        <v>201</v>
      </c>
      <c r="Q375" s="11" t="s">
        <v>5</v>
      </c>
      <c r="R375" s="25"/>
      <c r="S375" s="30">
        <v>262637</v>
      </c>
      <c r="T375" s="31">
        <v>316290.7</v>
      </c>
      <c r="U375" s="10"/>
      <c r="V375" s="8"/>
    </row>
    <row r="376" spans="1:22" ht="34.35" customHeight="1">
      <c r="A376" s="21"/>
      <c r="B376" s="34" t="s">
        <v>265</v>
      </c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27">
        <v>250</v>
      </c>
      <c r="N376" s="28">
        <v>7</v>
      </c>
      <c r="O376" s="28">
        <v>2</v>
      </c>
      <c r="P376" s="29" t="s">
        <v>264</v>
      </c>
      <c r="Q376" s="11" t="s">
        <v>5</v>
      </c>
      <c r="R376" s="25"/>
      <c r="S376" s="30">
        <v>257557.5</v>
      </c>
      <c r="T376" s="31">
        <v>288972.3</v>
      </c>
      <c r="U376" s="10"/>
      <c r="V376" s="8"/>
    </row>
    <row r="377" spans="1:22" ht="15" customHeight="1">
      <c r="A377" s="21"/>
      <c r="B377" s="34" t="s">
        <v>250</v>
      </c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27">
        <v>250</v>
      </c>
      <c r="N377" s="28">
        <v>7</v>
      </c>
      <c r="O377" s="28">
        <v>2</v>
      </c>
      <c r="P377" s="29" t="s">
        <v>263</v>
      </c>
      <c r="Q377" s="11" t="s">
        <v>5</v>
      </c>
      <c r="R377" s="25"/>
      <c r="S377" s="30">
        <v>42714.400000000001</v>
      </c>
      <c r="T377" s="31">
        <v>62714.400000000001</v>
      </c>
      <c r="U377" s="10"/>
      <c r="V377" s="8"/>
    </row>
    <row r="378" spans="1:22" ht="15" customHeight="1">
      <c r="A378" s="21"/>
      <c r="B378" s="34" t="s">
        <v>52</v>
      </c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27">
        <v>250</v>
      </c>
      <c r="N378" s="28">
        <v>7</v>
      </c>
      <c r="O378" s="28">
        <v>2</v>
      </c>
      <c r="P378" s="29" t="s">
        <v>263</v>
      </c>
      <c r="Q378" s="11" t="s">
        <v>50</v>
      </c>
      <c r="R378" s="25"/>
      <c r="S378" s="30">
        <v>42714.400000000001</v>
      </c>
      <c r="T378" s="31">
        <v>62714.400000000001</v>
      </c>
      <c r="U378" s="10"/>
      <c r="V378" s="8"/>
    </row>
    <row r="379" spans="1:22" ht="30.6" customHeight="1">
      <c r="A379" s="21"/>
      <c r="B379" s="34" t="s">
        <v>6</v>
      </c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27">
        <v>250</v>
      </c>
      <c r="N379" s="28">
        <v>7</v>
      </c>
      <c r="O379" s="28">
        <v>2</v>
      </c>
      <c r="P379" s="29" t="s">
        <v>262</v>
      </c>
      <c r="Q379" s="11" t="s">
        <v>5</v>
      </c>
      <c r="R379" s="25"/>
      <c r="S379" s="30">
        <v>12402.9</v>
      </c>
      <c r="T379" s="31">
        <v>12402.9</v>
      </c>
      <c r="U379" s="10"/>
      <c r="V379" s="8"/>
    </row>
    <row r="380" spans="1:22" ht="15" customHeight="1">
      <c r="A380" s="21"/>
      <c r="B380" s="34" t="s">
        <v>52</v>
      </c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27">
        <v>250</v>
      </c>
      <c r="N380" s="28">
        <v>7</v>
      </c>
      <c r="O380" s="28">
        <v>2</v>
      </c>
      <c r="P380" s="29" t="s">
        <v>262</v>
      </c>
      <c r="Q380" s="11" t="s">
        <v>50</v>
      </c>
      <c r="R380" s="25"/>
      <c r="S380" s="30">
        <v>12402.9</v>
      </c>
      <c r="T380" s="31">
        <v>12402.9</v>
      </c>
      <c r="U380" s="10"/>
      <c r="V380" s="8"/>
    </row>
    <row r="381" spans="1:22" ht="20.65" customHeight="1">
      <c r="A381" s="21"/>
      <c r="B381" s="34" t="s">
        <v>261</v>
      </c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27">
        <v>250</v>
      </c>
      <c r="N381" s="28">
        <v>7</v>
      </c>
      <c r="O381" s="28">
        <v>2</v>
      </c>
      <c r="P381" s="29" t="s">
        <v>260</v>
      </c>
      <c r="Q381" s="11" t="s">
        <v>5</v>
      </c>
      <c r="R381" s="25"/>
      <c r="S381" s="30">
        <v>202440.2</v>
      </c>
      <c r="T381" s="31">
        <v>213855</v>
      </c>
      <c r="U381" s="10"/>
      <c r="V381" s="8"/>
    </row>
    <row r="382" spans="1:22" ht="15" customHeight="1">
      <c r="A382" s="21"/>
      <c r="B382" s="34" t="s">
        <v>52</v>
      </c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27">
        <v>250</v>
      </c>
      <c r="N382" s="28">
        <v>7</v>
      </c>
      <c r="O382" s="28">
        <v>2</v>
      </c>
      <c r="P382" s="29" t="s">
        <v>260</v>
      </c>
      <c r="Q382" s="11" t="s">
        <v>50</v>
      </c>
      <c r="R382" s="25"/>
      <c r="S382" s="30">
        <v>202440.2</v>
      </c>
      <c r="T382" s="31">
        <v>213855</v>
      </c>
      <c r="U382" s="10"/>
      <c r="V382" s="8"/>
    </row>
    <row r="383" spans="1:22" ht="49.9" customHeight="1">
      <c r="A383" s="21"/>
      <c r="B383" s="34" t="s">
        <v>200</v>
      </c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27">
        <v>250</v>
      </c>
      <c r="N383" s="28">
        <v>7</v>
      </c>
      <c r="O383" s="28">
        <v>2</v>
      </c>
      <c r="P383" s="29" t="s">
        <v>199</v>
      </c>
      <c r="Q383" s="11" t="s">
        <v>5</v>
      </c>
      <c r="R383" s="25"/>
      <c r="S383" s="30">
        <v>571.20000000000005</v>
      </c>
      <c r="T383" s="31">
        <v>571.20000000000005</v>
      </c>
      <c r="U383" s="10"/>
      <c r="V383" s="8"/>
    </row>
    <row r="384" spans="1:22" ht="15" customHeight="1">
      <c r="A384" s="21"/>
      <c r="B384" s="34" t="s">
        <v>259</v>
      </c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27">
        <v>250</v>
      </c>
      <c r="N384" s="28">
        <v>7</v>
      </c>
      <c r="O384" s="28">
        <v>2</v>
      </c>
      <c r="P384" s="29" t="s">
        <v>258</v>
      </c>
      <c r="Q384" s="11" t="s">
        <v>5</v>
      </c>
      <c r="R384" s="25"/>
      <c r="S384" s="30">
        <v>571.20000000000005</v>
      </c>
      <c r="T384" s="31">
        <v>571.20000000000005</v>
      </c>
      <c r="U384" s="10"/>
      <c r="V384" s="8"/>
    </row>
    <row r="385" spans="1:22" ht="15" customHeight="1">
      <c r="A385" s="21"/>
      <c r="B385" s="34" t="s">
        <v>52</v>
      </c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27">
        <v>250</v>
      </c>
      <c r="N385" s="28">
        <v>7</v>
      </c>
      <c r="O385" s="28">
        <v>2</v>
      </c>
      <c r="P385" s="29" t="s">
        <v>258</v>
      </c>
      <c r="Q385" s="11" t="s">
        <v>50</v>
      </c>
      <c r="R385" s="25"/>
      <c r="S385" s="30">
        <v>571.20000000000005</v>
      </c>
      <c r="T385" s="31">
        <v>571.20000000000005</v>
      </c>
      <c r="U385" s="10"/>
      <c r="V385" s="8"/>
    </row>
    <row r="386" spans="1:22" ht="20.65" customHeight="1">
      <c r="A386" s="21"/>
      <c r="B386" s="34" t="s">
        <v>257</v>
      </c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27">
        <v>250</v>
      </c>
      <c r="N386" s="28">
        <v>7</v>
      </c>
      <c r="O386" s="28">
        <v>2</v>
      </c>
      <c r="P386" s="29" t="s">
        <v>256</v>
      </c>
      <c r="Q386" s="11" t="s">
        <v>5</v>
      </c>
      <c r="R386" s="25"/>
      <c r="S386" s="30">
        <v>4508.3</v>
      </c>
      <c r="T386" s="31">
        <v>6754.4</v>
      </c>
      <c r="U386" s="10"/>
      <c r="V386" s="8"/>
    </row>
    <row r="387" spans="1:22" ht="56.45" customHeight="1">
      <c r="A387" s="21"/>
      <c r="B387" s="35" t="s">
        <v>576</v>
      </c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27">
        <v>250</v>
      </c>
      <c r="N387" s="28">
        <v>7</v>
      </c>
      <c r="O387" s="28">
        <v>2</v>
      </c>
      <c r="P387" s="29" t="s">
        <v>255</v>
      </c>
      <c r="Q387" s="11" t="s">
        <v>5</v>
      </c>
      <c r="R387" s="25"/>
      <c r="S387" s="30">
        <v>4508.3</v>
      </c>
      <c r="T387" s="31">
        <v>6754.4</v>
      </c>
      <c r="U387" s="10"/>
      <c r="V387" s="8"/>
    </row>
    <row r="388" spans="1:22" ht="15" customHeight="1">
      <c r="A388" s="21"/>
      <c r="B388" s="34" t="s">
        <v>52</v>
      </c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27">
        <v>250</v>
      </c>
      <c r="N388" s="28">
        <v>7</v>
      </c>
      <c r="O388" s="28">
        <v>2</v>
      </c>
      <c r="P388" s="29" t="s">
        <v>255</v>
      </c>
      <c r="Q388" s="11" t="s">
        <v>50</v>
      </c>
      <c r="R388" s="25"/>
      <c r="S388" s="30">
        <v>4508.3</v>
      </c>
      <c r="T388" s="31">
        <v>6754.4</v>
      </c>
      <c r="U388" s="10"/>
      <c r="V388" s="8"/>
    </row>
    <row r="389" spans="1:22" ht="20.65" customHeight="1">
      <c r="A389" s="21"/>
      <c r="B389" s="34" t="s">
        <v>254</v>
      </c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27">
        <v>250</v>
      </c>
      <c r="N389" s="28">
        <v>7</v>
      </c>
      <c r="O389" s="28">
        <v>2</v>
      </c>
      <c r="P389" s="29" t="s">
        <v>253</v>
      </c>
      <c r="Q389" s="11" t="s">
        <v>5</v>
      </c>
      <c r="R389" s="25"/>
      <c r="S389" s="30">
        <v>0</v>
      </c>
      <c r="T389" s="31">
        <v>19992.8</v>
      </c>
      <c r="U389" s="10"/>
      <c r="V389" s="8"/>
    </row>
    <row r="390" spans="1:22" ht="34.9" customHeight="1">
      <c r="A390" s="21"/>
      <c r="B390" s="34" t="s">
        <v>252</v>
      </c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27">
        <v>250</v>
      </c>
      <c r="N390" s="28">
        <v>7</v>
      </c>
      <c r="O390" s="28">
        <v>2</v>
      </c>
      <c r="P390" s="29" t="s">
        <v>251</v>
      </c>
      <c r="Q390" s="11" t="s">
        <v>5</v>
      </c>
      <c r="R390" s="25"/>
      <c r="S390" s="30">
        <v>0</v>
      </c>
      <c r="T390" s="31">
        <v>19992.8</v>
      </c>
      <c r="U390" s="10"/>
      <c r="V390" s="8"/>
    </row>
    <row r="391" spans="1:22" ht="15" customHeight="1">
      <c r="A391" s="21"/>
      <c r="B391" s="34" t="s">
        <v>52</v>
      </c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27">
        <v>250</v>
      </c>
      <c r="N391" s="28">
        <v>7</v>
      </c>
      <c r="O391" s="28">
        <v>2</v>
      </c>
      <c r="P391" s="29" t="s">
        <v>251</v>
      </c>
      <c r="Q391" s="11" t="s">
        <v>50</v>
      </c>
      <c r="R391" s="25"/>
      <c r="S391" s="30">
        <v>0</v>
      </c>
      <c r="T391" s="31">
        <v>19992.8</v>
      </c>
      <c r="U391" s="10"/>
      <c r="V391" s="8"/>
    </row>
    <row r="392" spans="1:22" ht="37.15" customHeight="1">
      <c r="A392" s="21"/>
      <c r="B392" s="34" t="s">
        <v>239</v>
      </c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27">
        <v>250</v>
      </c>
      <c r="N392" s="28">
        <v>7</v>
      </c>
      <c r="O392" s="28">
        <v>2</v>
      </c>
      <c r="P392" s="29" t="s">
        <v>238</v>
      </c>
      <c r="Q392" s="11" t="s">
        <v>5</v>
      </c>
      <c r="R392" s="25"/>
      <c r="S392" s="30">
        <v>1147</v>
      </c>
      <c r="T392" s="31">
        <v>15528</v>
      </c>
      <c r="U392" s="10"/>
      <c r="V392" s="8"/>
    </row>
    <row r="393" spans="1:22" ht="31.35" customHeight="1">
      <c r="A393" s="21"/>
      <c r="B393" s="34" t="s">
        <v>237</v>
      </c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27">
        <v>250</v>
      </c>
      <c r="N393" s="28">
        <v>7</v>
      </c>
      <c r="O393" s="28">
        <v>2</v>
      </c>
      <c r="P393" s="29" t="s">
        <v>236</v>
      </c>
      <c r="Q393" s="11" t="s">
        <v>5</v>
      </c>
      <c r="R393" s="25"/>
      <c r="S393" s="30">
        <v>1147</v>
      </c>
      <c r="T393" s="31">
        <v>15528</v>
      </c>
      <c r="U393" s="10"/>
      <c r="V393" s="8"/>
    </row>
    <row r="394" spans="1:22" ht="15" customHeight="1">
      <c r="A394" s="21"/>
      <c r="B394" s="34" t="s">
        <v>250</v>
      </c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27">
        <v>250</v>
      </c>
      <c r="N394" s="28">
        <v>7</v>
      </c>
      <c r="O394" s="28">
        <v>2</v>
      </c>
      <c r="P394" s="29" t="s">
        <v>249</v>
      </c>
      <c r="Q394" s="11" t="s">
        <v>5</v>
      </c>
      <c r="R394" s="25"/>
      <c r="S394" s="30">
        <v>1147</v>
      </c>
      <c r="T394" s="31">
        <v>15528</v>
      </c>
      <c r="U394" s="10"/>
      <c r="V394" s="8"/>
    </row>
    <row r="395" spans="1:22" ht="15" customHeight="1">
      <c r="A395" s="21"/>
      <c r="B395" s="34" t="s">
        <v>52</v>
      </c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27">
        <v>250</v>
      </c>
      <c r="N395" s="28">
        <v>7</v>
      </c>
      <c r="O395" s="28">
        <v>2</v>
      </c>
      <c r="P395" s="29" t="s">
        <v>249</v>
      </c>
      <c r="Q395" s="11" t="s">
        <v>50</v>
      </c>
      <c r="R395" s="25"/>
      <c r="S395" s="30">
        <v>1147</v>
      </c>
      <c r="T395" s="31">
        <v>15528</v>
      </c>
      <c r="U395" s="10"/>
      <c r="V395" s="8"/>
    </row>
    <row r="396" spans="1:22" ht="15" customHeight="1">
      <c r="A396" s="21"/>
      <c r="B396" s="34" t="s">
        <v>248</v>
      </c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27">
        <v>250</v>
      </c>
      <c r="N396" s="28">
        <v>7</v>
      </c>
      <c r="O396" s="28">
        <v>3</v>
      </c>
      <c r="P396" s="29" t="s">
        <v>5</v>
      </c>
      <c r="Q396" s="11" t="s">
        <v>5</v>
      </c>
      <c r="R396" s="25"/>
      <c r="S396" s="30">
        <v>33023.599999999999</v>
      </c>
      <c r="T396" s="31">
        <v>34456.1</v>
      </c>
      <c r="U396" s="10"/>
      <c r="V396" s="8"/>
    </row>
    <row r="397" spans="1:22" ht="27.75" customHeight="1">
      <c r="A397" s="21"/>
      <c r="B397" s="34" t="s">
        <v>81</v>
      </c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27">
        <v>250</v>
      </c>
      <c r="N397" s="28">
        <v>7</v>
      </c>
      <c r="O397" s="28">
        <v>3</v>
      </c>
      <c r="P397" s="29" t="s">
        <v>80</v>
      </c>
      <c r="Q397" s="11" t="s">
        <v>5</v>
      </c>
      <c r="R397" s="25"/>
      <c r="S397" s="30">
        <v>14482.1</v>
      </c>
      <c r="T397" s="31">
        <v>14980.4</v>
      </c>
      <c r="U397" s="10"/>
      <c r="V397" s="8"/>
    </row>
    <row r="398" spans="1:22" ht="15" customHeight="1">
      <c r="A398" s="21"/>
      <c r="B398" s="34" t="s">
        <v>247</v>
      </c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27">
        <v>250</v>
      </c>
      <c r="N398" s="28">
        <v>7</v>
      </c>
      <c r="O398" s="28">
        <v>3</v>
      </c>
      <c r="P398" s="29" t="s">
        <v>246</v>
      </c>
      <c r="Q398" s="11" t="s">
        <v>5</v>
      </c>
      <c r="R398" s="25"/>
      <c r="S398" s="30">
        <v>14026.3</v>
      </c>
      <c r="T398" s="31">
        <v>14479.6</v>
      </c>
      <c r="U398" s="10"/>
      <c r="V398" s="8"/>
    </row>
    <row r="399" spans="1:22" ht="20.65" customHeight="1">
      <c r="A399" s="21"/>
      <c r="B399" s="34" t="s">
        <v>245</v>
      </c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27">
        <v>250</v>
      </c>
      <c r="N399" s="28">
        <v>7</v>
      </c>
      <c r="O399" s="28">
        <v>3</v>
      </c>
      <c r="P399" s="29" t="s">
        <v>244</v>
      </c>
      <c r="Q399" s="11" t="s">
        <v>5</v>
      </c>
      <c r="R399" s="25"/>
      <c r="S399" s="30">
        <v>14026.3</v>
      </c>
      <c r="T399" s="31">
        <v>14479.6</v>
      </c>
      <c r="U399" s="10"/>
      <c r="V399" s="8"/>
    </row>
    <row r="400" spans="1:22" ht="15" customHeight="1">
      <c r="A400" s="21"/>
      <c r="B400" s="34" t="s">
        <v>228</v>
      </c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27">
        <v>250</v>
      </c>
      <c r="N400" s="28">
        <v>7</v>
      </c>
      <c r="O400" s="28">
        <v>3</v>
      </c>
      <c r="P400" s="29" t="s">
        <v>243</v>
      </c>
      <c r="Q400" s="11" t="s">
        <v>5</v>
      </c>
      <c r="R400" s="25"/>
      <c r="S400" s="30">
        <v>7223.8</v>
      </c>
      <c r="T400" s="31">
        <v>7297.9</v>
      </c>
      <c r="U400" s="10"/>
      <c r="V400" s="8"/>
    </row>
    <row r="401" spans="1:22" ht="15" customHeight="1">
      <c r="A401" s="21"/>
      <c r="B401" s="34" t="s">
        <v>52</v>
      </c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27">
        <v>250</v>
      </c>
      <c r="N401" s="28">
        <v>7</v>
      </c>
      <c r="O401" s="28">
        <v>3</v>
      </c>
      <c r="P401" s="29" t="s">
        <v>243</v>
      </c>
      <c r="Q401" s="11" t="s">
        <v>50</v>
      </c>
      <c r="R401" s="25"/>
      <c r="S401" s="30">
        <v>7223.8</v>
      </c>
      <c r="T401" s="31">
        <v>7297.9</v>
      </c>
      <c r="U401" s="10"/>
      <c r="V401" s="8"/>
    </row>
    <row r="402" spans="1:22" ht="15" customHeight="1">
      <c r="A402" s="21"/>
      <c r="B402" s="34" t="s">
        <v>242</v>
      </c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27">
        <v>250</v>
      </c>
      <c r="N402" s="28">
        <v>7</v>
      </c>
      <c r="O402" s="28">
        <v>3</v>
      </c>
      <c r="P402" s="29" t="s">
        <v>241</v>
      </c>
      <c r="Q402" s="11" t="s">
        <v>5</v>
      </c>
      <c r="R402" s="25"/>
      <c r="S402" s="30">
        <v>4807.7</v>
      </c>
      <c r="T402" s="31">
        <v>4847.5</v>
      </c>
      <c r="U402" s="10"/>
      <c r="V402" s="8"/>
    </row>
    <row r="403" spans="1:22" ht="15" customHeight="1">
      <c r="A403" s="21"/>
      <c r="B403" s="34" t="s">
        <v>52</v>
      </c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27">
        <v>250</v>
      </c>
      <c r="N403" s="28">
        <v>7</v>
      </c>
      <c r="O403" s="28">
        <v>3</v>
      </c>
      <c r="P403" s="29" t="s">
        <v>241</v>
      </c>
      <c r="Q403" s="11" t="s">
        <v>50</v>
      </c>
      <c r="R403" s="25"/>
      <c r="S403" s="30">
        <v>4807.7</v>
      </c>
      <c r="T403" s="31">
        <v>4847.5</v>
      </c>
      <c r="U403" s="10"/>
      <c r="V403" s="8"/>
    </row>
    <row r="404" spans="1:22" ht="36.4" customHeight="1">
      <c r="A404" s="21"/>
      <c r="B404" s="34" t="s">
        <v>6</v>
      </c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27">
        <v>250</v>
      </c>
      <c r="N404" s="28">
        <v>7</v>
      </c>
      <c r="O404" s="28">
        <v>3</v>
      </c>
      <c r="P404" s="29" t="s">
        <v>240</v>
      </c>
      <c r="Q404" s="11" t="s">
        <v>5</v>
      </c>
      <c r="R404" s="25"/>
      <c r="S404" s="30">
        <v>1994.8</v>
      </c>
      <c r="T404" s="31">
        <v>2334.1999999999998</v>
      </c>
      <c r="U404" s="10"/>
      <c r="V404" s="8"/>
    </row>
    <row r="405" spans="1:22" ht="15" customHeight="1">
      <c r="A405" s="21"/>
      <c r="B405" s="34" t="s">
        <v>52</v>
      </c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27">
        <v>250</v>
      </c>
      <c r="N405" s="28">
        <v>7</v>
      </c>
      <c r="O405" s="28">
        <v>3</v>
      </c>
      <c r="P405" s="29" t="s">
        <v>240</v>
      </c>
      <c r="Q405" s="11" t="s">
        <v>50</v>
      </c>
      <c r="R405" s="25"/>
      <c r="S405" s="30">
        <v>1994.8</v>
      </c>
      <c r="T405" s="31">
        <v>2334.1999999999998</v>
      </c>
      <c r="U405" s="10"/>
      <c r="V405" s="8"/>
    </row>
    <row r="406" spans="1:22" ht="30.6" customHeight="1">
      <c r="A406" s="21"/>
      <c r="B406" s="34" t="s">
        <v>239</v>
      </c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27">
        <v>250</v>
      </c>
      <c r="N406" s="28">
        <v>7</v>
      </c>
      <c r="O406" s="28">
        <v>3</v>
      </c>
      <c r="P406" s="29" t="s">
        <v>238</v>
      </c>
      <c r="Q406" s="11" t="s">
        <v>5</v>
      </c>
      <c r="R406" s="25"/>
      <c r="S406" s="30">
        <v>455.8</v>
      </c>
      <c r="T406" s="31">
        <v>500.8</v>
      </c>
      <c r="U406" s="10"/>
      <c r="V406" s="8"/>
    </row>
    <row r="407" spans="1:22" ht="30.6" customHeight="1">
      <c r="A407" s="21"/>
      <c r="B407" s="34" t="s">
        <v>237</v>
      </c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27">
        <v>250</v>
      </c>
      <c r="N407" s="28">
        <v>7</v>
      </c>
      <c r="O407" s="28">
        <v>3</v>
      </c>
      <c r="P407" s="29" t="s">
        <v>236</v>
      </c>
      <c r="Q407" s="11" t="s">
        <v>5</v>
      </c>
      <c r="R407" s="25"/>
      <c r="S407" s="30">
        <v>455.8</v>
      </c>
      <c r="T407" s="31">
        <v>500.8</v>
      </c>
      <c r="U407" s="10"/>
      <c r="V407" s="8"/>
    </row>
    <row r="408" spans="1:22" ht="15" customHeight="1">
      <c r="A408" s="21"/>
      <c r="B408" s="34" t="s">
        <v>228</v>
      </c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27">
        <v>250</v>
      </c>
      <c r="N408" s="28">
        <v>7</v>
      </c>
      <c r="O408" s="28">
        <v>3</v>
      </c>
      <c r="P408" s="29" t="s">
        <v>235</v>
      </c>
      <c r="Q408" s="11" t="s">
        <v>5</v>
      </c>
      <c r="R408" s="25"/>
      <c r="S408" s="30">
        <v>455.8</v>
      </c>
      <c r="T408" s="31">
        <v>500.8</v>
      </c>
      <c r="U408" s="10"/>
      <c r="V408" s="8"/>
    </row>
    <row r="409" spans="1:22" ht="15" customHeight="1">
      <c r="A409" s="21"/>
      <c r="B409" s="34" t="s">
        <v>52</v>
      </c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27">
        <v>250</v>
      </c>
      <c r="N409" s="28">
        <v>7</v>
      </c>
      <c r="O409" s="28">
        <v>3</v>
      </c>
      <c r="P409" s="29" t="s">
        <v>235</v>
      </c>
      <c r="Q409" s="11" t="s">
        <v>50</v>
      </c>
      <c r="R409" s="25"/>
      <c r="S409" s="30">
        <v>455.8</v>
      </c>
      <c r="T409" s="31">
        <v>500.8</v>
      </c>
      <c r="U409" s="10"/>
      <c r="V409" s="8"/>
    </row>
    <row r="410" spans="1:22" ht="27.75" customHeight="1">
      <c r="A410" s="21"/>
      <c r="B410" s="34" t="s">
        <v>59</v>
      </c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27">
        <v>250</v>
      </c>
      <c r="N410" s="28">
        <v>7</v>
      </c>
      <c r="O410" s="28">
        <v>3</v>
      </c>
      <c r="P410" s="29" t="s">
        <v>58</v>
      </c>
      <c r="Q410" s="11" t="s">
        <v>5</v>
      </c>
      <c r="R410" s="25"/>
      <c r="S410" s="30">
        <v>18541.5</v>
      </c>
      <c r="T410" s="31">
        <v>19475.7</v>
      </c>
      <c r="U410" s="10"/>
      <c r="V410" s="8"/>
    </row>
    <row r="411" spans="1:22" ht="29.25" customHeight="1">
      <c r="A411" s="21"/>
      <c r="B411" s="34" t="s">
        <v>57</v>
      </c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27">
        <v>250</v>
      </c>
      <c r="N411" s="28">
        <v>7</v>
      </c>
      <c r="O411" s="28">
        <v>3</v>
      </c>
      <c r="P411" s="29" t="s">
        <v>56</v>
      </c>
      <c r="Q411" s="11" t="s">
        <v>5</v>
      </c>
      <c r="R411" s="25"/>
      <c r="S411" s="30">
        <v>7160.4</v>
      </c>
      <c r="T411" s="31">
        <v>7423.9</v>
      </c>
      <c r="U411" s="10"/>
      <c r="V411" s="8"/>
    </row>
    <row r="412" spans="1:22" ht="26.45" customHeight="1">
      <c r="A412" s="21"/>
      <c r="B412" s="34" t="s">
        <v>234</v>
      </c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27">
        <v>250</v>
      </c>
      <c r="N412" s="28">
        <v>7</v>
      </c>
      <c r="O412" s="28">
        <v>3</v>
      </c>
      <c r="P412" s="29" t="s">
        <v>233</v>
      </c>
      <c r="Q412" s="11" t="s">
        <v>5</v>
      </c>
      <c r="R412" s="25"/>
      <c r="S412" s="30">
        <v>7160.4</v>
      </c>
      <c r="T412" s="31">
        <v>7423.9</v>
      </c>
      <c r="U412" s="10"/>
      <c r="V412" s="8"/>
    </row>
    <row r="413" spans="1:22" ht="15" customHeight="1">
      <c r="A413" s="21"/>
      <c r="B413" s="34" t="s">
        <v>228</v>
      </c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27">
        <v>250</v>
      </c>
      <c r="N413" s="28">
        <v>7</v>
      </c>
      <c r="O413" s="28">
        <v>3</v>
      </c>
      <c r="P413" s="29" t="s">
        <v>232</v>
      </c>
      <c r="Q413" s="11" t="s">
        <v>5</v>
      </c>
      <c r="R413" s="25"/>
      <c r="S413" s="30">
        <v>6353.2</v>
      </c>
      <c r="T413" s="31">
        <v>6297.7</v>
      </c>
      <c r="U413" s="10"/>
      <c r="V413" s="8"/>
    </row>
    <row r="414" spans="1:22" ht="15" customHeight="1">
      <c r="A414" s="21"/>
      <c r="B414" s="34" t="s">
        <v>52</v>
      </c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27">
        <v>250</v>
      </c>
      <c r="N414" s="28">
        <v>7</v>
      </c>
      <c r="O414" s="28">
        <v>3</v>
      </c>
      <c r="P414" s="29" t="s">
        <v>232</v>
      </c>
      <c r="Q414" s="11" t="s">
        <v>50</v>
      </c>
      <c r="R414" s="25"/>
      <c r="S414" s="30">
        <v>6353.2</v>
      </c>
      <c r="T414" s="31">
        <v>6297.7</v>
      </c>
      <c r="U414" s="10"/>
      <c r="V414" s="8"/>
    </row>
    <row r="415" spans="1:22" ht="30.6" customHeight="1">
      <c r="A415" s="21"/>
      <c r="B415" s="34" t="s">
        <v>6</v>
      </c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27">
        <v>250</v>
      </c>
      <c r="N415" s="28">
        <v>7</v>
      </c>
      <c r="O415" s="28">
        <v>3</v>
      </c>
      <c r="P415" s="29" t="s">
        <v>231</v>
      </c>
      <c r="Q415" s="11" t="s">
        <v>5</v>
      </c>
      <c r="R415" s="25"/>
      <c r="S415" s="30">
        <v>807.2</v>
      </c>
      <c r="T415" s="31">
        <v>1126.2</v>
      </c>
      <c r="U415" s="10"/>
      <c r="V415" s="8"/>
    </row>
    <row r="416" spans="1:22" ht="15" customHeight="1">
      <c r="A416" s="21"/>
      <c r="B416" s="34" t="s">
        <v>52</v>
      </c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27">
        <v>250</v>
      </c>
      <c r="N416" s="28">
        <v>7</v>
      </c>
      <c r="O416" s="28">
        <v>3</v>
      </c>
      <c r="P416" s="29" t="s">
        <v>231</v>
      </c>
      <c r="Q416" s="11" t="s">
        <v>50</v>
      </c>
      <c r="R416" s="25"/>
      <c r="S416" s="30">
        <v>807.2</v>
      </c>
      <c r="T416" s="31">
        <v>1126.2</v>
      </c>
      <c r="U416" s="10"/>
      <c r="V416" s="8"/>
    </row>
    <row r="417" spans="1:22" ht="20.65" customHeight="1">
      <c r="A417" s="21"/>
      <c r="B417" s="34" t="s">
        <v>133</v>
      </c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27">
        <v>250</v>
      </c>
      <c r="N417" s="28">
        <v>7</v>
      </c>
      <c r="O417" s="28">
        <v>3</v>
      </c>
      <c r="P417" s="29" t="s">
        <v>132</v>
      </c>
      <c r="Q417" s="11" t="s">
        <v>5</v>
      </c>
      <c r="R417" s="25"/>
      <c r="S417" s="30">
        <v>11381.1</v>
      </c>
      <c r="T417" s="31">
        <v>12051.8</v>
      </c>
      <c r="U417" s="10"/>
      <c r="V417" s="8"/>
    </row>
    <row r="418" spans="1:22" ht="25.7" customHeight="1">
      <c r="A418" s="21"/>
      <c r="B418" s="34" t="s">
        <v>230</v>
      </c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27">
        <v>250</v>
      </c>
      <c r="N418" s="28">
        <v>7</v>
      </c>
      <c r="O418" s="28">
        <v>3</v>
      </c>
      <c r="P418" s="29" t="s">
        <v>229</v>
      </c>
      <c r="Q418" s="11" t="s">
        <v>5</v>
      </c>
      <c r="R418" s="25"/>
      <c r="S418" s="30">
        <v>11381.1</v>
      </c>
      <c r="T418" s="31">
        <v>12051.8</v>
      </c>
      <c r="U418" s="10"/>
      <c r="V418" s="8"/>
    </row>
    <row r="419" spans="1:22" ht="15" customHeight="1">
      <c r="A419" s="21"/>
      <c r="B419" s="34" t="s">
        <v>228</v>
      </c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27">
        <v>250</v>
      </c>
      <c r="N419" s="28">
        <v>7</v>
      </c>
      <c r="O419" s="28">
        <v>3</v>
      </c>
      <c r="P419" s="29" t="s">
        <v>227</v>
      </c>
      <c r="Q419" s="11" t="s">
        <v>5</v>
      </c>
      <c r="R419" s="25"/>
      <c r="S419" s="30">
        <v>9238.9</v>
      </c>
      <c r="T419" s="31">
        <v>9423</v>
      </c>
      <c r="U419" s="10"/>
      <c r="V419" s="8"/>
    </row>
    <row r="420" spans="1:22" ht="15" customHeight="1">
      <c r="A420" s="21"/>
      <c r="B420" s="34" t="s">
        <v>52</v>
      </c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27">
        <v>250</v>
      </c>
      <c r="N420" s="28">
        <v>7</v>
      </c>
      <c r="O420" s="28">
        <v>3</v>
      </c>
      <c r="P420" s="29" t="s">
        <v>227</v>
      </c>
      <c r="Q420" s="11" t="s">
        <v>50</v>
      </c>
      <c r="R420" s="25"/>
      <c r="S420" s="30">
        <v>9238.9</v>
      </c>
      <c r="T420" s="31">
        <v>9423</v>
      </c>
      <c r="U420" s="10"/>
      <c r="V420" s="8"/>
    </row>
    <row r="421" spans="1:22" ht="38.1" customHeight="1">
      <c r="A421" s="21"/>
      <c r="B421" s="34" t="s">
        <v>6</v>
      </c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27">
        <v>250</v>
      </c>
      <c r="N421" s="28">
        <v>7</v>
      </c>
      <c r="O421" s="28">
        <v>3</v>
      </c>
      <c r="P421" s="29" t="s">
        <v>226</v>
      </c>
      <c r="Q421" s="11" t="s">
        <v>5</v>
      </c>
      <c r="R421" s="25"/>
      <c r="S421" s="30">
        <v>2142.1999999999998</v>
      </c>
      <c r="T421" s="31">
        <v>2628.8</v>
      </c>
      <c r="U421" s="10"/>
      <c r="V421" s="8"/>
    </row>
    <row r="422" spans="1:22" ht="15" customHeight="1">
      <c r="A422" s="21"/>
      <c r="B422" s="34" t="s">
        <v>52</v>
      </c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27">
        <v>250</v>
      </c>
      <c r="N422" s="28">
        <v>7</v>
      </c>
      <c r="O422" s="28">
        <v>3</v>
      </c>
      <c r="P422" s="29" t="s">
        <v>226</v>
      </c>
      <c r="Q422" s="11" t="s">
        <v>50</v>
      </c>
      <c r="R422" s="25"/>
      <c r="S422" s="30">
        <v>2142.1999999999998</v>
      </c>
      <c r="T422" s="31">
        <v>2628.8</v>
      </c>
      <c r="U422" s="10"/>
      <c r="V422" s="8"/>
    </row>
    <row r="423" spans="1:22" ht="15" customHeight="1">
      <c r="A423" s="21"/>
      <c r="B423" s="34" t="s">
        <v>225</v>
      </c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27">
        <v>250</v>
      </c>
      <c r="N423" s="28">
        <v>7</v>
      </c>
      <c r="O423" s="28">
        <v>7</v>
      </c>
      <c r="P423" s="29" t="s">
        <v>5</v>
      </c>
      <c r="Q423" s="11" t="s">
        <v>5</v>
      </c>
      <c r="R423" s="25"/>
      <c r="S423" s="30">
        <v>3160.3</v>
      </c>
      <c r="T423" s="31">
        <v>3190.3</v>
      </c>
      <c r="U423" s="10"/>
      <c r="V423" s="8"/>
    </row>
    <row r="424" spans="1:22" ht="20.65" customHeight="1">
      <c r="A424" s="21"/>
      <c r="B424" s="34" t="s">
        <v>81</v>
      </c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27">
        <v>250</v>
      </c>
      <c r="N424" s="28">
        <v>7</v>
      </c>
      <c r="O424" s="28">
        <v>7</v>
      </c>
      <c r="P424" s="29" t="s">
        <v>80</v>
      </c>
      <c r="Q424" s="11" t="s">
        <v>5</v>
      </c>
      <c r="R424" s="25"/>
      <c r="S424" s="30">
        <v>1416.7</v>
      </c>
      <c r="T424" s="31">
        <v>1446.7</v>
      </c>
      <c r="U424" s="10"/>
      <c r="V424" s="8"/>
    </row>
    <row r="425" spans="1:22" ht="20.65" customHeight="1">
      <c r="A425" s="21"/>
      <c r="B425" s="34" t="s">
        <v>224</v>
      </c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27">
        <v>250</v>
      </c>
      <c r="N425" s="28">
        <v>7</v>
      </c>
      <c r="O425" s="28">
        <v>7</v>
      </c>
      <c r="P425" s="29" t="s">
        <v>223</v>
      </c>
      <c r="Q425" s="11" t="s">
        <v>5</v>
      </c>
      <c r="R425" s="25"/>
      <c r="S425" s="30">
        <v>1416.7</v>
      </c>
      <c r="T425" s="31">
        <v>1446.7</v>
      </c>
      <c r="U425" s="10"/>
      <c r="V425" s="8"/>
    </row>
    <row r="426" spans="1:22" ht="20.65" customHeight="1">
      <c r="A426" s="21"/>
      <c r="B426" s="34" t="s">
        <v>222</v>
      </c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27">
        <v>250</v>
      </c>
      <c r="N426" s="28">
        <v>7</v>
      </c>
      <c r="O426" s="28">
        <v>7</v>
      </c>
      <c r="P426" s="29" t="s">
        <v>221</v>
      </c>
      <c r="Q426" s="11" t="s">
        <v>5</v>
      </c>
      <c r="R426" s="25"/>
      <c r="S426" s="30">
        <v>515.70000000000005</v>
      </c>
      <c r="T426" s="31">
        <v>545.70000000000005</v>
      </c>
      <c r="U426" s="10"/>
      <c r="V426" s="8"/>
    </row>
    <row r="427" spans="1:22" ht="15" customHeight="1">
      <c r="A427" s="21"/>
      <c r="B427" s="34" t="s">
        <v>217</v>
      </c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27">
        <v>250</v>
      </c>
      <c r="N427" s="28">
        <v>7</v>
      </c>
      <c r="O427" s="28">
        <v>7</v>
      </c>
      <c r="P427" s="29" t="s">
        <v>220</v>
      </c>
      <c r="Q427" s="11" t="s">
        <v>5</v>
      </c>
      <c r="R427" s="25"/>
      <c r="S427" s="30">
        <v>515.70000000000005</v>
      </c>
      <c r="T427" s="31">
        <v>545.70000000000005</v>
      </c>
      <c r="U427" s="10"/>
      <c r="V427" s="8"/>
    </row>
    <row r="428" spans="1:22" ht="15" customHeight="1">
      <c r="A428" s="21"/>
      <c r="B428" s="34" t="s">
        <v>52</v>
      </c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27">
        <v>250</v>
      </c>
      <c r="N428" s="28">
        <v>7</v>
      </c>
      <c r="O428" s="28">
        <v>7</v>
      </c>
      <c r="P428" s="29" t="s">
        <v>220</v>
      </c>
      <c r="Q428" s="11" t="s">
        <v>50</v>
      </c>
      <c r="R428" s="25"/>
      <c r="S428" s="30">
        <v>515.70000000000005</v>
      </c>
      <c r="T428" s="31">
        <v>545.70000000000005</v>
      </c>
      <c r="U428" s="10"/>
      <c r="V428" s="8"/>
    </row>
    <row r="429" spans="1:22" ht="35.65" customHeight="1">
      <c r="A429" s="21"/>
      <c r="B429" s="34" t="s">
        <v>219</v>
      </c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27">
        <v>250</v>
      </c>
      <c r="N429" s="28">
        <v>7</v>
      </c>
      <c r="O429" s="28">
        <v>7</v>
      </c>
      <c r="P429" s="29" t="s">
        <v>218</v>
      </c>
      <c r="Q429" s="11" t="s">
        <v>5</v>
      </c>
      <c r="R429" s="25"/>
      <c r="S429" s="30">
        <v>901</v>
      </c>
      <c r="T429" s="31">
        <v>901</v>
      </c>
      <c r="U429" s="10"/>
      <c r="V429" s="8"/>
    </row>
    <row r="430" spans="1:22" ht="15" customHeight="1">
      <c r="A430" s="21"/>
      <c r="B430" s="34" t="s">
        <v>217</v>
      </c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27">
        <v>250</v>
      </c>
      <c r="N430" s="28">
        <v>7</v>
      </c>
      <c r="O430" s="28">
        <v>7</v>
      </c>
      <c r="P430" s="29" t="s">
        <v>216</v>
      </c>
      <c r="Q430" s="11" t="s">
        <v>5</v>
      </c>
      <c r="R430" s="25"/>
      <c r="S430" s="30">
        <v>901</v>
      </c>
      <c r="T430" s="31">
        <v>901</v>
      </c>
      <c r="U430" s="10"/>
      <c r="V430" s="8"/>
    </row>
    <row r="431" spans="1:22" ht="15" customHeight="1">
      <c r="A431" s="21"/>
      <c r="B431" s="34" t="s">
        <v>123</v>
      </c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27">
        <v>250</v>
      </c>
      <c r="N431" s="28">
        <v>7</v>
      </c>
      <c r="O431" s="28">
        <v>7</v>
      </c>
      <c r="P431" s="29" t="s">
        <v>216</v>
      </c>
      <c r="Q431" s="11" t="s">
        <v>121</v>
      </c>
      <c r="R431" s="25"/>
      <c r="S431" s="30">
        <v>401</v>
      </c>
      <c r="T431" s="31">
        <v>401</v>
      </c>
      <c r="U431" s="10"/>
      <c r="V431" s="8"/>
    </row>
    <row r="432" spans="1:22" ht="15" customHeight="1">
      <c r="A432" s="21"/>
      <c r="B432" s="34" t="s">
        <v>52</v>
      </c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27">
        <v>250</v>
      </c>
      <c r="N432" s="28">
        <v>7</v>
      </c>
      <c r="O432" s="28">
        <v>7</v>
      </c>
      <c r="P432" s="29" t="s">
        <v>216</v>
      </c>
      <c r="Q432" s="11" t="s">
        <v>50</v>
      </c>
      <c r="R432" s="25"/>
      <c r="S432" s="30">
        <v>500</v>
      </c>
      <c r="T432" s="31">
        <v>500</v>
      </c>
      <c r="U432" s="10"/>
      <c r="V432" s="8"/>
    </row>
    <row r="433" spans="1:22" ht="27.4" customHeight="1">
      <c r="A433" s="21"/>
      <c r="B433" s="34" t="s">
        <v>59</v>
      </c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27">
        <v>250</v>
      </c>
      <c r="N433" s="28">
        <v>7</v>
      </c>
      <c r="O433" s="28">
        <v>7</v>
      </c>
      <c r="P433" s="29" t="s">
        <v>58</v>
      </c>
      <c r="Q433" s="11" t="s">
        <v>5</v>
      </c>
      <c r="R433" s="25"/>
      <c r="S433" s="30">
        <v>1743.6</v>
      </c>
      <c r="T433" s="31">
        <v>1743.6</v>
      </c>
      <c r="U433" s="10"/>
      <c r="V433" s="8"/>
    </row>
    <row r="434" spans="1:22" ht="25.7" customHeight="1">
      <c r="A434" s="21"/>
      <c r="B434" s="34" t="s">
        <v>215</v>
      </c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27">
        <v>250</v>
      </c>
      <c r="N434" s="28">
        <v>7</v>
      </c>
      <c r="O434" s="28">
        <v>7</v>
      </c>
      <c r="P434" s="29" t="s">
        <v>214</v>
      </c>
      <c r="Q434" s="11" t="s">
        <v>5</v>
      </c>
      <c r="R434" s="25"/>
      <c r="S434" s="30">
        <v>1743.6</v>
      </c>
      <c r="T434" s="31">
        <v>1743.6</v>
      </c>
      <c r="U434" s="10"/>
      <c r="V434" s="8"/>
    </row>
    <row r="435" spans="1:22" ht="45.2" customHeight="1">
      <c r="A435" s="21"/>
      <c r="B435" s="34" t="s">
        <v>213</v>
      </c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27">
        <v>250</v>
      </c>
      <c r="N435" s="28">
        <v>7</v>
      </c>
      <c r="O435" s="28">
        <v>7</v>
      </c>
      <c r="P435" s="29" t="s">
        <v>212</v>
      </c>
      <c r="Q435" s="11" t="s">
        <v>5</v>
      </c>
      <c r="R435" s="25"/>
      <c r="S435" s="30">
        <v>405.2</v>
      </c>
      <c r="T435" s="31">
        <v>405.2</v>
      </c>
      <c r="U435" s="10"/>
      <c r="V435" s="8"/>
    </row>
    <row r="436" spans="1:22" ht="15" customHeight="1">
      <c r="A436" s="21"/>
      <c r="B436" s="34" t="s">
        <v>211</v>
      </c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27">
        <v>250</v>
      </c>
      <c r="N436" s="28">
        <v>7</v>
      </c>
      <c r="O436" s="28">
        <v>7</v>
      </c>
      <c r="P436" s="29" t="s">
        <v>210</v>
      </c>
      <c r="Q436" s="11" t="s">
        <v>5</v>
      </c>
      <c r="R436" s="25"/>
      <c r="S436" s="30">
        <v>241.4</v>
      </c>
      <c r="T436" s="31">
        <v>241.4</v>
      </c>
      <c r="U436" s="10"/>
      <c r="V436" s="8"/>
    </row>
    <row r="437" spans="1:22" ht="20.65" customHeight="1">
      <c r="A437" s="21"/>
      <c r="B437" s="34" t="s">
        <v>24</v>
      </c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27">
        <v>250</v>
      </c>
      <c r="N437" s="28">
        <v>7</v>
      </c>
      <c r="O437" s="28">
        <v>7</v>
      </c>
      <c r="P437" s="29" t="s">
        <v>210</v>
      </c>
      <c r="Q437" s="11" t="s">
        <v>22</v>
      </c>
      <c r="R437" s="25"/>
      <c r="S437" s="30">
        <v>241.4</v>
      </c>
      <c r="T437" s="31">
        <v>241.4</v>
      </c>
      <c r="U437" s="10"/>
      <c r="V437" s="8"/>
    </row>
    <row r="438" spans="1:22" ht="20.65" customHeight="1">
      <c r="A438" s="21"/>
      <c r="B438" s="34" t="s">
        <v>38</v>
      </c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27">
        <v>250</v>
      </c>
      <c r="N438" s="28">
        <v>7</v>
      </c>
      <c r="O438" s="28">
        <v>7</v>
      </c>
      <c r="P438" s="29" t="s">
        <v>209</v>
      </c>
      <c r="Q438" s="11" t="s">
        <v>5</v>
      </c>
      <c r="R438" s="25"/>
      <c r="S438" s="30">
        <v>163.80000000000001</v>
      </c>
      <c r="T438" s="31">
        <v>163.80000000000001</v>
      </c>
      <c r="U438" s="10"/>
      <c r="V438" s="8"/>
    </row>
    <row r="439" spans="1:22" ht="20.65" customHeight="1">
      <c r="A439" s="21"/>
      <c r="B439" s="34" t="s">
        <v>24</v>
      </c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27">
        <v>250</v>
      </c>
      <c r="N439" s="28">
        <v>7</v>
      </c>
      <c r="O439" s="28">
        <v>7</v>
      </c>
      <c r="P439" s="29" t="s">
        <v>209</v>
      </c>
      <c r="Q439" s="11" t="s">
        <v>22</v>
      </c>
      <c r="R439" s="25"/>
      <c r="S439" s="30">
        <v>163.80000000000001</v>
      </c>
      <c r="T439" s="31">
        <v>163.80000000000001</v>
      </c>
      <c r="U439" s="10"/>
      <c r="V439" s="8"/>
    </row>
    <row r="440" spans="1:22" ht="20.65" customHeight="1">
      <c r="A440" s="21"/>
      <c r="B440" s="34" t="s">
        <v>208</v>
      </c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27">
        <v>250</v>
      </c>
      <c r="N440" s="28">
        <v>7</v>
      </c>
      <c r="O440" s="28">
        <v>7</v>
      </c>
      <c r="P440" s="29" t="s">
        <v>207</v>
      </c>
      <c r="Q440" s="11" t="s">
        <v>5</v>
      </c>
      <c r="R440" s="25"/>
      <c r="S440" s="30">
        <v>1338.4</v>
      </c>
      <c r="T440" s="31">
        <v>1338.4</v>
      </c>
      <c r="U440" s="10"/>
      <c r="V440" s="8"/>
    </row>
    <row r="441" spans="1:22" ht="20.65" customHeight="1">
      <c r="A441" s="21"/>
      <c r="B441" s="34" t="s">
        <v>206</v>
      </c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27">
        <v>250</v>
      </c>
      <c r="N441" s="28">
        <v>7</v>
      </c>
      <c r="O441" s="28">
        <v>7</v>
      </c>
      <c r="P441" s="29" t="s">
        <v>205</v>
      </c>
      <c r="Q441" s="11" t="s">
        <v>5</v>
      </c>
      <c r="R441" s="25"/>
      <c r="S441" s="30">
        <v>1271.7</v>
      </c>
      <c r="T441" s="31">
        <v>1271.7</v>
      </c>
      <c r="U441" s="10"/>
      <c r="V441" s="8"/>
    </row>
    <row r="442" spans="1:22" ht="15" customHeight="1">
      <c r="A442" s="21"/>
      <c r="B442" s="34" t="s">
        <v>123</v>
      </c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27">
        <v>250</v>
      </c>
      <c r="N442" s="28">
        <v>7</v>
      </c>
      <c r="O442" s="28">
        <v>7</v>
      </c>
      <c r="P442" s="29" t="s">
        <v>205</v>
      </c>
      <c r="Q442" s="11" t="s">
        <v>121</v>
      </c>
      <c r="R442" s="25"/>
      <c r="S442" s="30">
        <v>1108.8</v>
      </c>
      <c r="T442" s="31">
        <v>1108.8</v>
      </c>
      <c r="U442" s="10"/>
      <c r="V442" s="8"/>
    </row>
    <row r="443" spans="1:22" ht="20.65" customHeight="1">
      <c r="A443" s="21"/>
      <c r="B443" s="34" t="s">
        <v>24</v>
      </c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27">
        <v>250</v>
      </c>
      <c r="N443" s="28">
        <v>7</v>
      </c>
      <c r="O443" s="28">
        <v>7</v>
      </c>
      <c r="P443" s="29" t="s">
        <v>205</v>
      </c>
      <c r="Q443" s="11" t="s">
        <v>22</v>
      </c>
      <c r="R443" s="25"/>
      <c r="S443" s="30">
        <v>162.6</v>
      </c>
      <c r="T443" s="31">
        <v>162.6</v>
      </c>
      <c r="U443" s="10"/>
      <c r="V443" s="8"/>
    </row>
    <row r="444" spans="1:22" ht="15" customHeight="1">
      <c r="A444" s="21"/>
      <c r="B444" s="34" t="s">
        <v>170</v>
      </c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27">
        <v>250</v>
      </c>
      <c r="N444" s="28">
        <v>7</v>
      </c>
      <c r="O444" s="28">
        <v>7</v>
      </c>
      <c r="P444" s="29" t="s">
        <v>205</v>
      </c>
      <c r="Q444" s="11" t="s">
        <v>168</v>
      </c>
      <c r="R444" s="25"/>
      <c r="S444" s="30">
        <v>0.3</v>
      </c>
      <c r="T444" s="31">
        <v>0.3</v>
      </c>
      <c r="U444" s="10"/>
      <c r="V444" s="8"/>
    </row>
    <row r="445" spans="1:22" ht="30.6" customHeight="1">
      <c r="A445" s="21"/>
      <c r="B445" s="34" t="s">
        <v>6</v>
      </c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27">
        <v>250</v>
      </c>
      <c r="N445" s="28">
        <v>7</v>
      </c>
      <c r="O445" s="28">
        <v>7</v>
      </c>
      <c r="P445" s="29" t="s">
        <v>204</v>
      </c>
      <c r="Q445" s="11" t="s">
        <v>5</v>
      </c>
      <c r="R445" s="25"/>
      <c r="S445" s="30">
        <v>66.7</v>
      </c>
      <c r="T445" s="31">
        <v>66.7</v>
      </c>
      <c r="U445" s="10"/>
      <c r="V445" s="8"/>
    </row>
    <row r="446" spans="1:22" ht="15" customHeight="1">
      <c r="A446" s="21"/>
      <c r="B446" s="34" t="s">
        <v>123</v>
      </c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27">
        <v>250</v>
      </c>
      <c r="N446" s="28">
        <v>7</v>
      </c>
      <c r="O446" s="28">
        <v>7</v>
      </c>
      <c r="P446" s="29" t="s">
        <v>204</v>
      </c>
      <c r="Q446" s="11" t="s">
        <v>121</v>
      </c>
      <c r="R446" s="25"/>
      <c r="S446" s="30">
        <v>66.7</v>
      </c>
      <c r="T446" s="31">
        <v>66.7</v>
      </c>
      <c r="U446" s="10"/>
      <c r="V446" s="8"/>
    </row>
    <row r="447" spans="1:22" ht="15" customHeight="1">
      <c r="A447" s="21"/>
      <c r="B447" s="34" t="s">
        <v>203</v>
      </c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27">
        <v>250</v>
      </c>
      <c r="N447" s="28">
        <v>7</v>
      </c>
      <c r="O447" s="28">
        <v>9</v>
      </c>
      <c r="P447" s="29" t="s">
        <v>5</v>
      </c>
      <c r="Q447" s="11" t="s">
        <v>5</v>
      </c>
      <c r="R447" s="25"/>
      <c r="S447" s="30">
        <v>29368.7</v>
      </c>
      <c r="T447" s="31">
        <v>29368.7</v>
      </c>
      <c r="U447" s="10"/>
      <c r="V447" s="8"/>
    </row>
    <row r="448" spans="1:22" ht="20.65" customHeight="1">
      <c r="A448" s="21"/>
      <c r="B448" s="34" t="s">
        <v>81</v>
      </c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27">
        <v>250</v>
      </c>
      <c r="N448" s="28">
        <v>7</v>
      </c>
      <c r="O448" s="28">
        <v>9</v>
      </c>
      <c r="P448" s="29" t="s">
        <v>80</v>
      </c>
      <c r="Q448" s="11" t="s">
        <v>5</v>
      </c>
      <c r="R448" s="25"/>
      <c r="S448" s="30">
        <v>29368.7</v>
      </c>
      <c r="T448" s="31">
        <v>29368.7</v>
      </c>
      <c r="U448" s="10"/>
      <c r="V448" s="8"/>
    </row>
    <row r="449" spans="1:22" ht="15" customHeight="1">
      <c r="A449" s="21"/>
      <c r="B449" s="34" t="s">
        <v>202</v>
      </c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27">
        <v>250</v>
      </c>
      <c r="N449" s="28">
        <v>7</v>
      </c>
      <c r="O449" s="28">
        <v>9</v>
      </c>
      <c r="P449" s="29" t="s">
        <v>201</v>
      </c>
      <c r="Q449" s="11" t="s">
        <v>5</v>
      </c>
      <c r="R449" s="25"/>
      <c r="S449" s="30">
        <v>13829.1</v>
      </c>
      <c r="T449" s="31">
        <v>13829.1</v>
      </c>
      <c r="U449" s="10"/>
      <c r="V449" s="8"/>
    </row>
    <row r="450" spans="1:22" ht="49.15" customHeight="1">
      <c r="A450" s="21"/>
      <c r="B450" s="34" t="s">
        <v>200</v>
      </c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27">
        <v>250</v>
      </c>
      <c r="N450" s="28">
        <v>7</v>
      </c>
      <c r="O450" s="28">
        <v>9</v>
      </c>
      <c r="P450" s="29" t="s">
        <v>199</v>
      </c>
      <c r="Q450" s="11" t="s">
        <v>5</v>
      </c>
      <c r="R450" s="25"/>
      <c r="S450" s="30">
        <v>13829.1</v>
      </c>
      <c r="T450" s="31">
        <v>13829.1</v>
      </c>
      <c r="U450" s="10"/>
      <c r="V450" s="8"/>
    </row>
    <row r="451" spans="1:22" ht="45.2" customHeight="1">
      <c r="A451" s="21"/>
      <c r="B451" s="34" t="s">
        <v>198</v>
      </c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27">
        <v>250</v>
      </c>
      <c r="N451" s="28">
        <v>7</v>
      </c>
      <c r="O451" s="28">
        <v>9</v>
      </c>
      <c r="P451" s="29" t="s">
        <v>197</v>
      </c>
      <c r="Q451" s="11" t="s">
        <v>5</v>
      </c>
      <c r="R451" s="25"/>
      <c r="S451" s="30">
        <v>13829.1</v>
      </c>
      <c r="T451" s="31">
        <v>13829.1</v>
      </c>
      <c r="U451" s="10"/>
      <c r="V451" s="8"/>
    </row>
    <row r="452" spans="1:22" ht="20.65" customHeight="1">
      <c r="A452" s="21"/>
      <c r="B452" s="34" t="s">
        <v>24</v>
      </c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27">
        <v>250</v>
      </c>
      <c r="N452" s="28">
        <v>7</v>
      </c>
      <c r="O452" s="28">
        <v>9</v>
      </c>
      <c r="P452" s="29" t="s">
        <v>197</v>
      </c>
      <c r="Q452" s="11" t="s">
        <v>22</v>
      </c>
      <c r="R452" s="25"/>
      <c r="S452" s="30">
        <v>30</v>
      </c>
      <c r="T452" s="31">
        <v>30</v>
      </c>
      <c r="U452" s="10"/>
      <c r="V452" s="8"/>
    </row>
    <row r="453" spans="1:22" ht="20.65" customHeight="1">
      <c r="A453" s="21"/>
      <c r="B453" s="34" t="s">
        <v>74</v>
      </c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27">
        <v>250</v>
      </c>
      <c r="N453" s="28">
        <v>7</v>
      </c>
      <c r="O453" s="28">
        <v>9</v>
      </c>
      <c r="P453" s="29" t="s">
        <v>197</v>
      </c>
      <c r="Q453" s="11" t="s">
        <v>72</v>
      </c>
      <c r="R453" s="25"/>
      <c r="S453" s="30">
        <v>3647.2</v>
      </c>
      <c r="T453" s="31">
        <v>3647.2</v>
      </c>
      <c r="U453" s="10"/>
      <c r="V453" s="8"/>
    </row>
    <row r="454" spans="1:22" ht="15" customHeight="1">
      <c r="A454" s="21"/>
      <c r="B454" s="34" t="s">
        <v>52</v>
      </c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27">
        <v>250</v>
      </c>
      <c r="N454" s="28">
        <v>7</v>
      </c>
      <c r="O454" s="28">
        <v>9</v>
      </c>
      <c r="P454" s="29" t="s">
        <v>197</v>
      </c>
      <c r="Q454" s="11" t="s">
        <v>50</v>
      </c>
      <c r="R454" s="25"/>
      <c r="S454" s="30">
        <v>10151.9</v>
      </c>
      <c r="T454" s="31">
        <v>10151.9</v>
      </c>
      <c r="U454" s="10"/>
      <c r="V454" s="8"/>
    </row>
    <row r="455" spans="1:22" ht="15" customHeight="1">
      <c r="A455" s="21"/>
      <c r="B455" s="34" t="s">
        <v>196</v>
      </c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27">
        <v>250</v>
      </c>
      <c r="N455" s="28">
        <v>7</v>
      </c>
      <c r="O455" s="28">
        <v>9</v>
      </c>
      <c r="P455" s="29" t="s">
        <v>195</v>
      </c>
      <c r="Q455" s="11" t="s">
        <v>5</v>
      </c>
      <c r="R455" s="25"/>
      <c r="S455" s="30">
        <v>1012</v>
      </c>
      <c r="T455" s="31">
        <v>1012</v>
      </c>
      <c r="U455" s="10"/>
      <c r="V455" s="8"/>
    </row>
    <row r="456" spans="1:22" ht="34.9" customHeight="1">
      <c r="A456" s="21"/>
      <c r="B456" s="34" t="s">
        <v>194</v>
      </c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27">
        <v>250</v>
      </c>
      <c r="N456" s="28">
        <v>7</v>
      </c>
      <c r="O456" s="28">
        <v>9</v>
      </c>
      <c r="P456" s="29" t="s">
        <v>193</v>
      </c>
      <c r="Q456" s="11" t="s">
        <v>5</v>
      </c>
      <c r="R456" s="25"/>
      <c r="S456" s="30">
        <v>1012</v>
      </c>
      <c r="T456" s="31">
        <v>1012</v>
      </c>
      <c r="U456" s="10"/>
      <c r="V456" s="8"/>
    </row>
    <row r="457" spans="1:22" ht="15" customHeight="1">
      <c r="A457" s="21"/>
      <c r="B457" s="34" t="s">
        <v>192</v>
      </c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27">
        <v>250</v>
      </c>
      <c r="N457" s="28">
        <v>7</v>
      </c>
      <c r="O457" s="28">
        <v>9</v>
      </c>
      <c r="P457" s="29" t="s">
        <v>190</v>
      </c>
      <c r="Q457" s="11" t="s">
        <v>5</v>
      </c>
      <c r="R457" s="25"/>
      <c r="S457" s="30">
        <v>852</v>
      </c>
      <c r="T457" s="31">
        <v>852</v>
      </c>
      <c r="U457" s="10"/>
      <c r="V457" s="8"/>
    </row>
    <row r="458" spans="1:22" ht="15" customHeight="1">
      <c r="A458" s="21"/>
      <c r="B458" s="34" t="s">
        <v>191</v>
      </c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27">
        <v>250</v>
      </c>
      <c r="N458" s="28">
        <v>7</v>
      </c>
      <c r="O458" s="28">
        <v>9</v>
      </c>
      <c r="P458" s="29" t="s">
        <v>190</v>
      </c>
      <c r="Q458" s="11" t="s">
        <v>189</v>
      </c>
      <c r="R458" s="25"/>
      <c r="S458" s="30">
        <v>852</v>
      </c>
      <c r="T458" s="31">
        <v>852</v>
      </c>
      <c r="U458" s="10"/>
      <c r="V458" s="8"/>
    </row>
    <row r="459" spans="1:22" ht="47.85" customHeight="1">
      <c r="A459" s="21"/>
      <c r="B459" s="34" t="s">
        <v>188</v>
      </c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27">
        <v>250</v>
      </c>
      <c r="N459" s="28">
        <v>7</v>
      </c>
      <c r="O459" s="28">
        <v>9</v>
      </c>
      <c r="P459" s="29" t="s">
        <v>186</v>
      </c>
      <c r="Q459" s="11" t="s">
        <v>5</v>
      </c>
      <c r="R459" s="25"/>
      <c r="S459" s="30">
        <v>160</v>
      </c>
      <c r="T459" s="31">
        <v>160</v>
      </c>
      <c r="U459" s="10"/>
      <c r="V459" s="8"/>
    </row>
    <row r="460" spans="1:22" ht="15" customHeight="1">
      <c r="A460" s="21"/>
      <c r="B460" s="34" t="s">
        <v>187</v>
      </c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27">
        <v>250</v>
      </c>
      <c r="N460" s="28">
        <v>7</v>
      </c>
      <c r="O460" s="28">
        <v>9</v>
      </c>
      <c r="P460" s="29" t="s">
        <v>186</v>
      </c>
      <c r="Q460" s="11" t="s">
        <v>185</v>
      </c>
      <c r="R460" s="25"/>
      <c r="S460" s="30">
        <v>160</v>
      </c>
      <c r="T460" s="31">
        <v>160</v>
      </c>
      <c r="U460" s="10"/>
      <c r="V460" s="8"/>
    </row>
    <row r="461" spans="1:22" ht="20.65" customHeight="1">
      <c r="A461" s="21"/>
      <c r="B461" s="34" t="s">
        <v>79</v>
      </c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27">
        <v>250</v>
      </c>
      <c r="N461" s="28">
        <v>7</v>
      </c>
      <c r="O461" s="28">
        <v>9</v>
      </c>
      <c r="P461" s="29" t="s">
        <v>78</v>
      </c>
      <c r="Q461" s="11" t="s">
        <v>5</v>
      </c>
      <c r="R461" s="25"/>
      <c r="S461" s="30">
        <v>14527.6</v>
      </c>
      <c r="T461" s="31">
        <v>14527.6</v>
      </c>
      <c r="U461" s="10"/>
      <c r="V461" s="8"/>
    </row>
    <row r="462" spans="1:22" ht="20.65" customHeight="1">
      <c r="A462" s="21"/>
      <c r="B462" s="34" t="s">
        <v>184</v>
      </c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27">
        <v>250</v>
      </c>
      <c r="N462" s="28">
        <v>7</v>
      </c>
      <c r="O462" s="28">
        <v>9</v>
      </c>
      <c r="P462" s="29" t="s">
        <v>183</v>
      </c>
      <c r="Q462" s="11" t="s">
        <v>5</v>
      </c>
      <c r="R462" s="25"/>
      <c r="S462" s="30">
        <v>13122.6</v>
      </c>
      <c r="T462" s="31">
        <v>13122.6</v>
      </c>
      <c r="U462" s="10"/>
      <c r="V462" s="8"/>
    </row>
    <row r="463" spans="1:22" ht="41.65" customHeight="1">
      <c r="A463" s="21"/>
      <c r="B463" s="34" t="s">
        <v>182</v>
      </c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27">
        <v>250</v>
      </c>
      <c r="N463" s="28">
        <v>7</v>
      </c>
      <c r="O463" s="28">
        <v>9</v>
      </c>
      <c r="P463" s="29" t="s">
        <v>181</v>
      </c>
      <c r="Q463" s="11" t="s">
        <v>5</v>
      </c>
      <c r="R463" s="25"/>
      <c r="S463" s="30">
        <v>908.5</v>
      </c>
      <c r="T463" s="31">
        <v>908.5</v>
      </c>
      <c r="U463" s="10"/>
      <c r="V463" s="8"/>
    </row>
    <row r="464" spans="1:22" ht="15" customHeight="1">
      <c r="A464" s="21"/>
      <c r="B464" s="34" t="s">
        <v>123</v>
      </c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27">
        <v>250</v>
      </c>
      <c r="N464" s="28">
        <v>7</v>
      </c>
      <c r="O464" s="28">
        <v>9</v>
      </c>
      <c r="P464" s="29" t="s">
        <v>181</v>
      </c>
      <c r="Q464" s="11" t="s">
        <v>121</v>
      </c>
      <c r="R464" s="25"/>
      <c r="S464" s="30">
        <v>886.5</v>
      </c>
      <c r="T464" s="31">
        <v>886.5</v>
      </c>
      <c r="U464" s="10"/>
      <c r="V464" s="8"/>
    </row>
    <row r="465" spans="1:22" ht="20.65" customHeight="1">
      <c r="A465" s="21"/>
      <c r="B465" s="34" t="s">
        <v>24</v>
      </c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27">
        <v>250</v>
      </c>
      <c r="N465" s="28">
        <v>7</v>
      </c>
      <c r="O465" s="28">
        <v>9</v>
      </c>
      <c r="P465" s="29" t="s">
        <v>181</v>
      </c>
      <c r="Q465" s="11" t="s">
        <v>22</v>
      </c>
      <c r="R465" s="25"/>
      <c r="S465" s="30">
        <v>20</v>
      </c>
      <c r="T465" s="31">
        <v>20</v>
      </c>
      <c r="U465" s="10"/>
      <c r="V465" s="8"/>
    </row>
    <row r="466" spans="1:22" ht="15" customHeight="1">
      <c r="A466" s="21"/>
      <c r="B466" s="34" t="s">
        <v>170</v>
      </c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27">
        <v>250</v>
      </c>
      <c r="N466" s="28">
        <v>7</v>
      </c>
      <c r="O466" s="28">
        <v>9</v>
      </c>
      <c r="P466" s="29" t="s">
        <v>181</v>
      </c>
      <c r="Q466" s="11" t="s">
        <v>168</v>
      </c>
      <c r="R466" s="25"/>
      <c r="S466" s="30">
        <v>2</v>
      </c>
      <c r="T466" s="31">
        <v>2</v>
      </c>
      <c r="U466" s="10"/>
      <c r="V466" s="8"/>
    </row>
    <row r="467" spans="1:22" ht="28.5" customHeight="1">
      <c r="A467" s="21"/>
      <c r="B467" s="34" t="s">
        <v>180</v>
      </c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27">
        <v>250</v>
      </c>
      <c r="N467" s="28">
        <v>7</v>
      </c>
      <c r="O467" s="28">
        <v>9</v>
      </c>
      <c r="P467" s="29" t="s">
        <v>179</v>
      </c>
      <c r="Q467" s="11" t="s">
        <v>5</v>
      </c>
      <c r="R467" s="25"/>
      <c r="S467" s="30">
        <v>6848.4</v>
      </c>
      <c r="T467" s="31">
        <v>6848.4</v>
      </c>
      <c r="U467" s="10"/>
      <c r="V467" s="8"/>
    </row>
    <row r="468" spans="1:22" ht="15" customHeight="1">
      <c r="A468" s="21"/>
      <c r="B468" s="34" t="s">
        <v>123</v>
      </c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27">
        <v>250</v>
      </c>
      <c r="N468" s="28">
        <v>7</v>
      </c>
      <c r="O468" s="28">
        <v>9</v>
      </c>
      <c r="P468" s="29" t="s">
        <v>179</v>
      </c>
      <c r="Q468" s="11" t="s">
        <v>121</v>
      </c>
      <c r="R468" s="25"/>
      <c r="S468" s="30">
        <v>4074.3</v>
      </c>
      <c r="T468" s="31">
        <v>4074.3</v>
      </c>
      <c r="U468" s="10"/>
      <c r="V468" s="8"/>
    </row>
    <row r="469" spans="1:22" ht="20.65" customHeight="1">
      <c r="A469" s="21"/>
      <c r="B469" s="34" t="s">
        <v>24</v>
      </c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27">
        <v>250</v>
      </c>
      <c r="N469" s="28">
        <v>7</v>
      </c>
      <c r="O469" s="28">
        <v>9</v>
      </c>
      <c r="P469" s="29" t="s">
        <v>179</v>
      </c>
      <c r="Q469" s="11" t="s">
        <v>22</v>
      </c>
      <c r="R469" s="25"/>
      <c r="S469" s="30">
        <v>2767.8</v>
      </c>
      <c r="T469" s="31">
        <v>2767.8</v>
      </c>
      <c r="U469" s="10"/>
      <c r="V469" s="8"/>
    </row>
    <row r="470" spans="1:22" ht="15" customHeight="1">
      <c r="A470" s="21"/>
      <c r="B470" s="34" t="s">
        <v>170</v>
      </c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27">
        <v>250</v>
      </c>
      <c r="N470" s="28">
        <v>7</v>
      </c>
      <c r="O470" s="28">
        <v>9</v>
      </c>
      <c r="P470" s="29" t="s">
        <v>179</v>
      </c>
      <c r="Q470" s="11" t="s">
        <v>168</v>
      </c>
      <c r="R470" s="25"/>
      <c r="S470" s="30">
        <v>6.3</v>
      </c>
      <c r="T470" s="31">
        <v>6.3</v>
      </c>
      <c r="U470" s="10"/>
      <c r="V470" s="8"/>
    </row>
    <row r="471" spans="1:22" ht="40.700000000000003" customHeight="1">
      <c r="A471" s="21"/>
      <c r="B471" s="34" t="s">
        <v>178</v>
      </c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27">
        <v>250</v>
      </c>
      <c r="N471" s="28">
        <v>7</v>
      </c>
      <c r="O471" s="28">
        <v>9</v>
      </c>
      <c r="P471" s="29" t="s">
        <v>177</v>
      </c>
      <c r="Q471" s="11" t="s">
        <v>5</v>
      </c>
      <c r="R471" s="25"/>
      <c r="S471" s="30">
        <v>4800</v>
      </c>
      <c r="T471" s="31">
        <v>4800</v>
      </c>
      <c r="U471" s="10"/>
      <c r="V471" s="8"/>
    </row>
    <row r="472" spans="1:22" ht="15" customHeight="1">
      <c r="A472" s="21"/>
      <c r="B472" s="34" t="s">
        <v>123</v>
      </c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27">
        <v>250</v>
      </c>
      <c r="N472" s="28">
        <v>7</v>
      </c>
      <c r="O472" s="28">
        <v>9</v>
      </c>
      <c r="P472" s="29" t="s">
        <v>177</v>
      </c>
      <c r="Q472" s="11" t="s">
        <v>121</v>
      </c>
      <c r="R472" s="25"/>
      <c r="S472" s="30">
        <v>4800</v>
      </c>
      <c r="T472" s="31">
        <v>4800</v>
      </c>
      <c r="U472" s="10"/>
      <c r="V472" s="8"/>
    </row>
    <row r="473" spans="1:22" ht="35.65" customHeight="1">
      <c r="A473" s="21"/>
      <c r="B473" s="34" t="s">
        <v>6</v>
      </c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27">
        <v>250</v>
      </c>
      <c r="N473" s="28">
        <v>7</v>
      </c>
      <c r="O473" s="28">
        <v>9</v>
      </c>
      <c r="P473" s="29" t="s">
        <v>176</v>
      </c>
      <c r="Q473" s="11" t="s">
        <v>5</v>
      </c>
      <c r="R473" s="25"/>
      <c r="S473" s="30">
        <v>565.70000000000005</v>
      </c>
      <c r="T473" s="31">
        <v>565.70000000000005</v>
      </c>
      <c r="U473" s="10"/>
      <c r="V473" s="8"/>
    </row>
    <row r="474" spans="1:22" ht="15" customHeight="1">
      <c r="A474" s="21"/>
      <c r="B474" s="34" t="s">
        <v>123</v>
      </c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27">
        <v>250</v>
      </c>
      <c r="N474" s="28">
        <v>7</v>
      </c>
      <c r="O474" s="28">
        <v>9</v>
      </c>
      <c r="P474" s="29" t="s">
        <v>176</v>
      </c>
      <c r="Q474" s="11" t="s">
        <v>121</v>
      </c>
      <c r="R474" s="25"/>
      <c r="S474" s="30">
        <v>565.70000000000005</v>
      </c>
      <c r="T474" s="31">
        <v>565.70000000000005</v>
      </c>
      <c r="U474" s="10"/>
      <c r="V474" s="8"/>
    </row>
    <row r="475" spans="1:22" ht="56.45" customHeight="1">
      <c r="A475" s="21"/>
      <c r="B475" s="34" t="s">
        <v>77</v>
      </c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27">
        <v>250</v>
      </c>
      <c r="N475" s="28">
        <v>7</v>
      </c>
      <c r="O475" s="28">
        <v>9</v>
      </c>
      <c r="P475" s="29" t="s">
        <v>76</v>
      </c>
      <c r="Q475" s="11" t="s">
        <v>5</v>
      </c>
      <c r="R475" s="25"/>
      <c r="S475" s="30">
        <v>1405</v>
      </c>
      <c r="T475" s="31">
        <v>1405</v>
      </c>
      <c r="U475" s="10"/>
      <c r="V475" s="8"/>
    </row>
    <row r="476" spans="1:22" ht="48.6" customHeight="1">
      <c r="A476" s="21"/>
      <c r="B476" s="34" t="s">
        <v>75</v>
      </c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27">
        <v>250</v>
      </c>
      <c r="N476" s="28">
        <v>7</v>
      </c>
      <c r="O476" s="28">
        <v>9</v>
      </c>
      <c r="P476" s="29" t="s">
        <v>73</v>
      </c>
      <c r="Q476" s="11" t="s">
        <v>5</v>
      </c>
      <c r="R476" s="25"/>
      <c r="S476" s="30">
        <v>1405</v>
      </c>
      <c r="T476" s="31">
        <v>1405</v>
      </c>
      <c r="U476" s="10"/>
      <c r="V476" s="8"/>
    </row>
    <row r="477" spans="1:22" ht="15" customHeight="1">
      <c r="A477" s="21"/>
      <c r="B477" s="34" t="s">
        <v>52</v>
      </c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27">
        <v>250</v>
      </c>
      <c r="N477" s="28">
        <v>7</v>
      </c>
      <c r="O477" s="28">
        <v>9</v>
      </c>
      <c r="P477" s="29" t="s">
        <v>73</v>
      </c>
      <c r="Q477" s="11" t="s">
        <v>50</v>
      </c>
      <c r="R477" s="25"/>
      <c r="S477" s="30">
        <v>1405</v>
      </c>
      <c r="T477" s="31">
        <v>1405</v>
      </c>
      <c r="U477" s="10"/>
      <c r="V477" s="8"/>
    </row>
    <row r="478" spans="1:22" ht="15" customHeight="1">
      <c r="A478" s="21"/>
      <c r="B478" s="34" t="s">
        <v>175</v>
      </c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27">
        <v>250</v>
      </c>
      <c r="N478" s="28">
        <v>8</v>
      </c>
      <c r="O478" s="28">
        <v>0</v>
      </c>
      <c r="P478" s="29" t="s">
        <v>5</v>
      </c>
      <c r="Q478" s="11" t="s">
        <v>5</v>
      </c>
      <c r="R478" s="25"/>
      <c r="S478" s="30">
        <f>52332.5-0.1</f>
        <v>52332.4</v>
      </c>
      <c r="T478" s="31">
        <v>60670.5</v>
      </c>
      <c r="U478" s="10"/>
      <c r="V478" s="8"/>
    </row>
    <row r="479" spans="1:22" ht="15" customHeight="1">
      <c r="A479" s="21"/>
      <c r="B479" s="34" t="s">
        <v>174</v>
      </c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27">
        <v>250</v>
      </c>
      <c r="N479" s="28">
        <v>8</v>
      </c>
      <c r="O479" s="28">
        <v>1</v>
      </c>
      <c r="P479" s="29" t="s">
        <v>5</v>
      </c>
      <c r="Q479" s="11" t="s">
        <v>5</v>
      </c>
      <c r="R479" s="25"/>
      <c r="S479" s="30">
        <v>45222.8</v>
      </c>
      <c r="T479" s="31">
        <v>52360.800000000003</v>
      </c>
      <c r="U479" s="10"/>
      <c r="V479" s="8"/>
    </row>
    <row r="480" spans="1:22" ht="20.65" customHeight="1">
      <c r="A480" s="21"/>
      <c r="B480" s="34" t="s">
        <v>59</v>
      </c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27">
        <v>250</v>
      </c>
      <c r="N480" s="28">
        <v>8</v>
      </c>
      <c r="O480" s="28">
        <v>1</v>
      </c>
      <c r="P480" s="29" t="s">
        <v>58</v>
      </c>
      <c r="Q480" s="11" t="s">
        <v>5</v>
      </c>
      <c r="R480" s="25"/>
      <c r="S480" s="30">
        <f>44572.8-0.1</f>
        <v>44572.700000000004</v>
      </c>
      <c r="T480" s="31">
        <v>51710.8</v>
      </c>
      <c r="U480" s="10"/>
      <c r="V480" s="8"/>
    </row>
    <row r="481" spans="1:22" ht="20.65" customHeight="1">
      <c r="A481" s="21"/>
      <c r="B481" s="34" t="s">
        <v>133</v>
      </c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27">
        <v>250</v>
      </c>
      <c r="N481" s="28">
        <v>8</v>
      </c>
      <c r="O481" s="28">
        <v>1</v>
      </c>
      <c r="P481" s="29" t="s">
        <v>132</v>
      </c>
      <c r="Q481" s="11" t="s">
        <v>5</v>
      </c>
      <c r="R481" s="25"/>
      <c r="S481" s="30">
        <f>44572.8-0.1</f>
        <v>44572.700000000004</v>
      </c>
      <c r="T481" s="31">
        <v>51710.8</v>
      </c>
      <c r="U481" s="10"/>
      <c r="V481" s="8"/>
    </row>
    <row r="482" spans="1:22" ht="20.65" customHeight="1">
      <c r="A482" s="21"/>
      <c r="B482" s="34" t="s">
        <v>173</v>
      </c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27">
        <v>250</v>
      </c>
      <c r="N482" s="28">
        <v>8</v>
      </c>
      <c r="O482" s="28">
        <v>1</v>
      </c>
      <c r="P482" s="29" t="s">
        <v>172</v>
      </c>
      <c r="Q482" s="11" t="s">
        <v>5</v>
      </c>
      <c r="R482" s="25"/>
      <c r="S482" s="30">
        <v>18613</v>
      </c>
      <c r="T482" s="31">
        <v>19539.5</v>
      </c>
      <c r="U482" s="10"/>
      <c r="V482" s="8"/>
    </row>
    <row r="483" spans="1:22" ht="15" customHeight="1">
      <c r="A483" s="21"/>
      <c r="B483" s="34" t="s">
        <v>171</v>
      </c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27">
        <v>250</v>
      </c>
      <c r="N483" s="28">
        <v>8</v>
      </c>
      <c r="O483" s="28">
        <v>1</v>
      </c>
      <c r="P483" s="29" t="s">
        <v>169</v>
      </c>
      <c r="Q483" s="11" t="s">
        <v>5</v>
      </c>
      <c r="R483" s="25"/>
      <c r="S483" s="30">
        <v>10508.8</v>
      </c>
      <c r="T483" s="31">
        <v>10700.5</v>
      </c>
      <c r="U483" s="10"/>
      <c r="V483" s="8"/>
    </row>
    <row r="484" spans="1:22" ht="15" customHeight="1">
      <c r="A484" s="21"/>
      <c r="B484" s="34" t="s">
        <v>123</v>
      </c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27">
        <v>250</v>
      </c>
      <c r="N484" s="28">
        <v>8</v>
      </c>
      <c r="O484" s="28">
        <v>1</v>
      </c>
      <c r="P484" s="29" t="s">
        <v>169</v>
      </c>
      <c r="Q484" s="11" t="s">
        <v>121</v>
      </c>
      <c r="R484" s="25"/>
      <c r="S484" s="30">
        <v>8861.2000000000007</v>
      </c>
      <c r="T484" s="31">
        <v>9052.9</v>
      </c>
      <c r="U484" s="10"/>
      <c r="V484" s="8"/>
    </row>
    <row r="485" spans="1:22" ht="20.65" customHeight="1">
      <c r="A485" s="21"/>
      <c r="B485" s="34" t="s">
        <v>24</v>
      </c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27">
        <v>250</v>
      </c>
      <c r="N485" s="28">
        <v>8</v>
      </c>
      <c r="O485" s="28">
        <v>1</v>
      </c>
      <c r="P485" s="29" t="s">
        <v>169</v>
      </c>
      <c r="Q485" s="11" t="s">
        <v>22</v>
      </c>
      <c r="R485" s="25"/>
      <c r="S485" s="30">
        <v>1643.1</v>
      </c>
      <c r="T485" s="31">
        <v>1643.1</v>
      </c>
      <c r="U485" s="10"/>
      <c r="V485" s="8"/>
    </row>
    <row r="486" spans="1:22" ht="15" customHeight="1">
      <c r="A486" s="21"/>
      <c r="B486" s="34" t="s">
        <v>170</v>
      </c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27">
        <v>250</v>
      </c>
      <c r="N486" s="28">
        <v>8</v>
      </c>
      <c r="O486" s="28">
        <v>1</v>
      </c>
      <c r="P486" s="29" t="s">
        <v>169</v>
      </c>
      <c r="Q486" s="11" t="s">
        <v>168</v>
      </c>
      <c r="R486" s="25"/>
      <c r="S486" s="30">
        <v>4.5</v>
      </c>
      <c r="T486" s="31">
        <v>4.5</v>
      </c>
      <c r="U486" s="10"/>
      <c r="V486" s="8"/>
    </row>
    <row r="487" spans="1:22" ht="20.65" customHeight="1">
      <c r="A487" s="21"/>
      <c r="B487" s="34" t="s">
        <v>167</v>
      </c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27">
        <v>250</v>
      </c>
      <c r="N487" s="28">
        <v>8</v>
      </c>
      <c r="O487" s="28">
        <v>1</v>
      </c>
      <c r="P487" s="29" t="s">
        <v>165</v>
      </c>
      <c r="Q487" s="11" t="s">
        <v>5</v>
      </c>
      <c r="R487" s="25"/>
      <c r="S487" s="30">
        <v>1445</v>
      </c>
      <c r="T487" s="31">
        <v>1445</v>
      </c>
      <c r="U487" s="10"/>
      <c r="V487" s="8"/>
    </row>
    <row r="488" spans="1:22" ht="15" customHeight="1">
      <c r="A488" s="21"/>
      <c r="B488" s="34" t="s">
        <v>166</v>
      </c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27">
        <v>250</v>
      </c>
      <c r="N488" s="28">
        <v>8</v>
      </c>
      <c r="O488" s="28">
        <v>1</v>
      </c>
      <c r="P488" s="29" t="s">
        <v>165</v>
      </c>
      <c r="Q488" s="11" t="s">
        <v>164</v>
      </c>
      <c r="R488" s="25"/>
      <c r="S488" s="30">
        <v>1445</v>
      </c>
      <c r="T488" s="31">
        <v>1445</v>
      </c>
      <c r="U488" s="10"/>
      <c r="V488" s="8"/>
    </row>
    <row r="489" spans="1:22" ht="20.65" customHeight="1">
      <c r="A489" s="21"/>
      <c r="B489" s="34" t="s">
        <v>38</v>
      </c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27">
        <v>250</v>
      </c>
      <c r="N489" s="28">
        <v>8</v>
      </c>
      <c r="O489" s="28">
        <v>1</v>
      </c>
      <c r="P489" s="29" t="s">
        <v>163</v>
      </c>
      <c r="Q489" s="11" t="s">
        <v>5</v>
      </c>
      <c r="R489" s="25"/>
      <c r="S489" s="30">
        <v>1133</v>
      </c>
      <c r="T489" s="31">
        <v>1133</v>
      </c>
      <c r="U489" s="10"/>
      <c r="V489" s="8"/>
    </row>
    <row r="490" spans="1:22" ht="15" customHeight="1">
      <c r="A490" s="21"/>
      <c r="B490" s="34" t="s">
        <v>123</v>
      </c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27">
        <v>250</v>
      </c>
      <c r="N490" s="28">
        <v>8</v>
      </c>
      <c r="O490" s="28">
        <v>1</v>
      </c>
      <c r="P490" s="29" t="s">
        <v>163</v>
      </c>
      <c r="Q490" s="11" t="s">
        <v>121</v>
      </c>
      <c r="R490" s="25"/>
      <c r="S490" s="30">
        <v>540</v>
      </c>
      <c r="T490" s="31">
        <v>540</v>
      </c>
      <c r="U490" s="10"/>
      <c r="V490" s="8"/>
    </row>
    <row r="491" spans="1:22" ht="20.65" customHeight="1">
      <c r="A491" s="21"/>
      <c r="B491" s="34" t="s">
        <v>24</v>
      </c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27">
        <v>250</v>
      </c>
      <c r="N491" s="28">
        <v>8</v>
      </c>
      <c r="O491" s="28">
        <v>1</v>
      </c>
      <c r="P491" s="29" t="s">
        <v>163</v>
      </c>
      <c r="Q491" s="11" t="s">
        <v>22</v>
      </c>
      <c r="R491" s="25"/>
      <c r="S491" s="30">
        <v>593</v>
      </c>
      <c r="T491" s="31">
        <v>593</v>
      </c>
      <c r="U491" s="10"/>
      <c r="V491" s="8"/>
    </row>
    <row r="492" spans="1:22" ht="30.6" customHeight="1">
      <c r="A492" s="21"/>
      <c r="B492" s="34" t="s">
        <v>6</v>
      </c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27">
        <v>250</v>
      </c>
      <c r="N492" s="28">
        <v>8</v>
      </c>
      <c r="O492" s="28">
        <v>1</v>
      </c>
      <c r="P492" s="29" t="s">
        <v>162</v>
      </c>
      <c r="Q492" s="11" t="s">
        <v>5</v>
      </c>
      <c r="R492" s="25"/>
      <c r="S492" s="30">
        <v>2762.2</v>
      </c>
      <c r="T492" s="31">
        <v>3497</v>
      </c>
      <c r="U492" s="10"/>
      <c r="V492" s="8"/>
    </row>
    <row r="493" spans="1:22" ht="15" customHeight="1">
      <c r="A493" s="21"/>
      <c r="B493" s="34" t="s">
        <v>123</v>
      </c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27">
        <v>250</v>
      </c>
      <c r="N493" s="28">
        <v>8</v>
      </c>
      <c r="O493" s="28">
        <v>1</v>
      </c>
      <c r="P493" s="29" t="s">
        <v>162</v>
      </c>
      <c r="Q493" s="11" t="s">
        <v>121</v>
      </c>
      <c r="R493" s="25"/>
      <c r="S493" s="30">
        <v>2762.2</v>
      </c>
      <c r="T493" s="31">
        <v>3497</v>
      </c>
      <c r="U493" s="10"/>
      <c r="V493" s="8"/>
    </row>
    <row r="494" spans="1:22" ht="20.65" customHeight="1">
      <c r="A494" s="21"/>
      <c r="B494" s="34" t="s">
        <v>161</v>
      </c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27">
        <v>250</v>
      </c>
      <c r="N494" s="28">
        <v>8</v>
      </c>
      <c r="O494" s="28">
        <v>1</v>
      </c>
      <c r="P494" s="29" t="s">
        <v>160</v>
      </c>
      <c r="Q494" s="11" t="s">
        <v>5</v>
      </c>
      <c r="R494" s="25"/>
      <c r="S494" s="30">
        <v>2181.6</v>
      </c>
      <c r="T494" s="31">
        <v>2181.6</v>
      </c>
      <c r="U494" s="10"/>
      <c r="V494" s="8"/>
    </row>
    <row r="495" spans="1:22" ht="20.65" customHeight="1">
      <c r="A495" s="21"/>
      <c r="B495" s="34" t="s">
        <v>24</v>
      </c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27">
        <v>250</v>
      </c>
      <c r="N495" s="28">
        <v>8</v>
      </c>
      <c r="O495" s="28">
        <v>1</v>
      </c>
      <c r="P495" s="29" t="s">
        <v>160</v>
      </c>
      <c r="Q495" s="11" t="s">
        <v>22</v>
      </c>
      <c r="R495" s="25"/>
      <c r="S495" s="30">
        <v>2181.6</v>
      </c>
      <c r="T495" s="31">
        <v>2181.6</v>
      </c>
      <c r="U495" s="10"/>
      <c r="V495" s="8"/>
    </row>
    <row r="496" spans="1:22" ht="20.65" customHeight="1">
      <c r="A496" s="21"/>
      <c r="B496" s="34" t="s">
        <v>159</v>
      </c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27">
        <v>250</v>
      </c>
      <c r="N496" s="28">
        <v>8</v>
      </c>
      <c r="O496" s="28">
        <v>1</v>
      </c>
      <c r="P496" s="29" t="s">
        <v>158</v>
      </c>
      <c r="Q496" s="11" t="s">
        <v>5</v>
      </c>
      <c r="R496" s="25"/>
      <c r="S496" s="30">
        <v>340</v>
      </c>
      <c r="T496" s="31">
        <v>340</v>
      </c>
      <c r="U496" s="10"/>
      <c r="V496" s="8"/>
    </row>
    <row r="497" spans="1:22" ht="20.65" customHeight="1">
      <c r="A497" s="21"/>
      <c r="B497" s="34" t="s">
        <v>24</v>
      </c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27">
        <v>250</v>
      </c>
      <c r="N497" s="28">
        <v>8</v>
      </c>
      <c r="O497" s="28">
        <v>1</v>
      </c>
      <c r="P497" s="29" t="s">
        <v>158</v>
      </c>
      <c r="Q497" s="11" t="s">
        <v>22</v>
      </c>
      <c r="R497" s="25"/>
      <c r="S497" s="30">
        <v>340</v>
      </c>
      <c r="T497" s="31">
        <v>340</v>
      </c>
      <c r="U497" s="10"/>
      <c r="V497" s="8"/>
    </row>
    <row r="498" spans="1:22" ht="20.65" customHeight="1">
      <c r="A498" s="21"/>
      <c r="B498" s="34" t="s">
        <v>157</v>
      </c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27">
        <v>250</v>
      </c>
      <c r="N498" s="28">
        <v>8</v>
      </c>
      <c r="O498" s="28">
        <v>1</v>
      </c>
      <c r="P498" s="29" t="s">
        <v>156</v>
      </c>
      <c r="Q498" s="11" t="s">
        <v>5</v>
      </c>
      <c r="R498" s="25"/>
      <c r="S498" s="30">
        <v>242.4</v>
      </c>
      <c r="T498" s="31">
        <v>242.4</v>
      </c>
      <c r="U498" s="10"/>
      <c r="V498" s="8"/>
    </row>
    <row r="499" spans="1:22" ht="20.65" customHeight="1">
      <c r="A499" s="21"/>
      <c r="B499" s="34" t="s">
        <v>24</v>
      </c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27">
        <v>250</v>
      </c>
      <c r="N499" s="28">
        <v>8</v>
      </c>
      <c r="O499" s="28">
        <v>1</v>
      </c>
      <c r="P499" s="29" t="s">
        <v>156</v>
      </c>
      <c r="Q499" s="11" t="s">
        <v>22</v>
      </c>
      <c r="R499" s="25"/>
      <c r="S499" s="30">
        <v>242.4</v>
      </c>
      <c r="T499" s="31">
        <v>242.4</v>
      </c>
      <c r="U499" s="10"/>
      <c r="V499" s="8"/>
    </row>
    <row r="500" spans="1:22" ht="20.65" customHeight="1">
      <c r="A500" s="21"/>
      <c r="B500" s="34" t="s">
        <v>155</v>
      </c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27">
        <v>250</v>
      </c>
      <c r="N500" s="28">
        <v>8</v>
      </c>
      <c r="O500" s="28">
        <v>1</v>
      </c>
      <c r="P500" s="29" t="s">
        <v>154</v>
      </c>
      <c r="Q500" s="11" t="s">
        <v>5</v>
      </c>
      <c r="R500" s="25"/>
      <c r="S500" s="30">
        <v>6770.3</v>
      </c>
      <c r="T500" s="31">
        <v>7517.3</v>
      </c>
      <c r="U500" s="10"/>
      <c r="V500" s="8"/>
    </row>
    <row r="501" spans="1:22" ht="15" customHeight="1">
      <c r="A501" s="21"/>
      <c r="B501" s="34" t="s">
        <v>153</v>
      </c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27">
        <v>250</v>
      </c>
      <c r="N501" s="28">
        <v>8</v>
      </c>
      <c r="O501" s="28">
        <v>1</v>
      </c>
      <c r="P501" s="29" t="s">
        <v>152</v>
      </c>
      <c r="Q501" s="11" t="s">
        <v>5</v>
      </c>
      <c r="R501" s="25"/>
      <c r="S501" s="30">
        <v>5065</v>
      </c>
      <c r="T501" s="31">
        <v>5355</v>
      </c>
      <c r="U501" s="10"/>
      <c r="V501" s="8"/>
    </row>
    <row r="502" spans="1:22" ht="15" customHeight="1">
      <c r="A502" s="21"/>
      <c r="B502" s="34" t="s">
        <v>52</v>
      </c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27">
        <v>250</v>
      </c>
      <c r="N502" s="28">
        <v>8</v>
      </c>
      <c r="O502" s="28">
        <v>1</v>
      </c>
      <c r="P502" s="29" t="s">
        <v>152</v>
      </c>
      <c r="Q502" s="11" t="s">
        <v>50</v>
      </c>
      <c r="R502" s="25"/>
      <c r="S502" s="30">
        <v>5065</v>
      </c>
      <c r="T502" s="31">
        <v>5355</v>
      </c>
      <c r="U502" s="10"/>
      <c r="V502" s="8"/>
    </row>
    <row r="503" spans="1:22" ht="30.6" customHeight="1">
      <c r="A503" s="21"/>
      <c r="B503" s="34" t="s">
        <v>6</v>
      </c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27">
        <v>250</v>
      </c>
      <c r="N503" s="28">
        <v>8</v>
      </c>
      <c r="O503" s="28">
        <v>1</v>
      </c>
      <c r="P503" s="29" t="s">
        <v>151</v>
      </c>
      <c r="Q503" s="11" t="s">
        <v>5</v>
      </c>
      <c r="R503" s="25"/>
      <c r="S503" s="30">
        <v>1705.3</v>
      </c>
      <c r="T503" s="31">
        <v>2162.3000000000002</v>
      </c>
      <c r="U503" s="10"/>
      <c r="V503" s="8"/>
    </row>
    <row r="504" spans="1:22" ht="15" customHeight="1">
      <c r="A504" s="21"/>
      <c r="B504" s="34" t="s">
        <v>52</v>
      </c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27">
        <v>250</v>
      </c>
      <c r="N504" s="28">
        <v>8</v>
      </c>
      <c r="O504" s="28">
        <v>1</v>
      </c>
      <c r="P504" s="29" t="s">
        <v>151</v>
      </c>
      <c r="Q504" s="11" t="s">
        <v>50</v>
      </c>
      <c r="R504" s="25"/>
      <c r="S504" s="30">
        <v>1705.3</v>
      </c>
      <c r="T504" s="31">
        <v>2162.3000000000002</v>
      </c>
      <c r="U504" s="10"/>
      <c r="V504" s="8"/>
    </row>
    <row r="505" spans="1:22" ht="35.65" customHeight="1">
      <c r="A505" s="21"/>
      <c r="B505" s="34" t="s">
        <v>150</v>
      </c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27">
        <v>250</v>
      </c>
      <c r="N505" s="28">
        <v>8</v>
      </c>
      <c r="O505" s="28">
        <v>1</v>
      </c>
      <c r="P505" s="29" t="s">
        <v>149</v>
      </c>
      <c r="Q505" s="11" t="s">
        <v>5</v>
      </c>
      <c r="R505" s="25"/>
      <c r="S505" s="30">
        <f>19189.5-0.1</f>
        <v>19189.400000000001</v>
      </c>
      <c r="T505" s="31">
        <v>24654</v>
      </c>
      <c r="U505" s="10"/>
      <c r="V505" s="8"/>
    </row>
    <row r="506" spans="1:22" ht="15" customHeight="1">
      <c r="A506" s="21"/>
      <c r="B506" s="34" t="s">
        <v>148</v>
      </c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27">
        <v>250</v>
      </c>
      <c r="N506" s="28">
        <v>8</v>
      </c>
      <c r="O506" s="28">
        <v>1</v>
      </c>
      <c r="P506" s="29" t="s">
        <v>147</v>
      </c>
      <c r="Q506" s="11" t="s">
        <v>5</v>
      </c>
      <c r="R506" s="25"/>
      <c r="S506" s="30">
        <v>7661.1</v>
      </c>
      <c r="T506" s="31">
        <v>12000.1</v>
      </c>
      <c r="U506" s="10"/>
      <c r="V506" s="8"/>
    </row>
    <row r="507" spans="1:22" ht="15" customHeight="1">
      <c r="A507" s="21"/>
      <c r="B507" s="34" t="s">
        <v>52</v>
      </c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27">
        <v>250</v>
      </c>
      <c r="N507" s="28">
        <v>8</v>
      </c>
      <c r="O507" s="28">
        <v>1</v>
      </c>
      <c r="P507" s="29" t="s">
        <v>147</v>
      </c>
      <c r="Q507" s="11" t="s">
        <v>50</v>
      </c>
      <c r="R507" s="25"/>
      <c r="S507" s="30">
        <v>7661.1</v>
      </c>
      <c r="T507" s="31">
        <v>12000.1</v>
      </c>
      <c r="U507" s="10"/>
      <c r="V507" s="8"/>
    </row>
    <row r="508" spans="1:22" ht="46.35" customHeight="1">
      <c r="A508" s="21"/>
      <c r="B508" s="34" t="s">
        <v>146</v>
      </c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27">
        <v>250</v>
      </c>
      <c r="N508" s="28">
        <v>8</v>
      </c>
      <c r="O508" s="28">
        <v>1</v>
      </c>
      <c r="P508" s="29" t="s">
        <v>145</v>
      </c>
      <c r="Q508" s="11" t="s">
        <v>5</v>
      </c>
      <c r="R508" s="25"/>
      <c r="S508" s="30">
        <v>0</v>
      </c>
      <c r="T508" s="31">
        <v>1691.1</v>
      </c>
      <c r="U508" s="10"/>
      <c r="V508" s="8"/>
    </row>
    <row r="509" spans="1:22" ht="15" customHeight="1">
      <c r="A509" s="21"/>
      <c r="B509" s="34" t="s">
        <v>52</v>
      </c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27">
        <v>250</v>
      </c>
      <c r="N509" s="28">
        <v>8</v>
      </c>
      <c r="O509" s="28">
        <v>1</v>
      </c>
      <c r="P509" s="29" t="s">
        <v>145</v>
      </c>
      <c r="Q509" s="11" t="s">
        <v>50</v>
      </c>
      <c r="R509" s="25"/>
      <c r="S509" s="30">
        <v>0</v>
      </c>
      <c r="T509" s="31">
        <v>1691.1</v>
      </c>
      <c r="U509" s="10"/>
      <c r="V509" s="8"/>
    </row>
    <row r="510" spans="1:22" ht="20.65" customHeight="1">
      <c r="A510" s="21"/>
      <c r="B510" s="34" t="s">
        <v>38</v>
      </c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27">
        <v>250</v>
      </c>
      <c r="N510" s="28">
        <v>8</v>
      </c>
      <c r="O510" s="28">
        <v>1</v>
      </c>
      <c r="P510" s="29" t="s">
        <v>144</v>
      </c>
      <c r="Q510" s="11" t="s">
        <v>5</v>
      </c>
      <c r="R510" s="25"/>
      <c r="S510" s="30">
        <f>S511</f>
        <v>6517.7</v>
      </c>
      <c r="T510" s="31">
        <v>6517.8</v>
      </c>
      <c r="U510" s="10"/>
      <c r="V510" s="8"/>
    </row>
    <row r="511" spans="1:22" ht="15" customHeight="1">
      <c r="A511" s="21"/>
      <c r="B511" s="34" t="s">
        <v>52</v>
      </c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27">
        <v>250</v>
      </c>
      <c r="N511" s="28">
        <v>8</v>
      </c>
      <c r="O511" s="28">
        <v>1</v>
      </c>
      <c r="P511" s="29" t="s">
        <v>144</v>
      </c>
      <c r="Q511" s="11" t="s">
        <v>50</v>
      </c>
      <c r="R511" s="25"/>
      <c r="S511" s="30">
        <f>6517.8-0.1</f>
        <v>6517.7</v>
      </c>
      <c r="T511" s="31">
        <v>6517.8</v>
      </c>
      <c r="U511" s="10"/>
      <c r="V511" s="8"/>
    </row>
    <row r="512" spans="1:22" ht="35.65" customHeight="1">
      <c r="A512" s="21"/>
      <c r="B512" s="34" t="s">
        <v>6</v>
      </c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27">
        <v>250</v>
      </c>
      <c r="N512" s="28">
        <v>8</v>
      </c>
      <c r="O512" s="28">
        <v>1</v>
      </c>
      <c r="P512" s="29" t="s">
        <v>143</v>
      </c>
      <c r="Q512" s="11" t="s">
        <v>5</v>
      </c>
      <c r="R512" s="25"/>
      <c r="S512" s="30">
        <v>3496.7</v>
      </c>
      <c r="T512" s="31">
        <v>4445</v>
      </c>
      <c r="U512" s="10"/>
      <c r="V512" s="8"/>
    </row>
    <row r="513" spans="1:22" ht="15" customHeight="1">
      <c r="A513" s="21"/>
      <c r="B513" s="34" t="s">
        <v>52</v>
      </c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27">
        <v>250</v>
      </c>
      <c r="N513" s="28">
        <v>8</v>
      </c>
      <c r="O513" s="28">
        <v>1</v>
      </c>
      <c r="P513" s="29" t="s">
        <v>143</v>
      </c>
      <c r="Q513" s="11" t="s">
        <v>50</v>
      </c>
      <c r="R513" s="25"/>
      <c r="S513" s="30">
        <v>3496.7</v>
      </c>
      <c r="T513" s="31">
        <v>4445</v>
      </c>
      <c r="U513" s="10"/>
      <c r="V513" s="8"/>
    </row>
    <row r="514" spans="1:22" ht="20.65" customHeight="1">
      <c r="A514" s="21"/>
      <c r="B514" s="34" t="s">
        <v>142</v>
      </c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27">
        <v>250</v>
      </c>
      <c r="N514" s="28">
        <v>8</v>
      </c>
      <c r="O514" s="28">
        <v>1</v>
      </c>
      <c r="P514" s="29" t="s">
        <v>141</v>
      </c>
      <c r="Q514" s="11" t="s">
        <v>5</v>
      </c>
      <c r="R514" s="25"/>
      <c r="S514" s="30">
        <v>1513.9</v>
      </c>
      <c r="T514" s="31">
        <v>0</v>
      </c>
      <c r="U514" s="10"/>
      <c r="V514" s="8"/>
    </row>
    <row r="515" spans="1:22" ht="15" customHeight="1">
      <c r="A515" s="21"/>
      <c r="B515" s="34" t="s">
        <v>52</v>
      </c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27">
        <v>250</v>
      </c>
      <c r="N515" s="28">
        <v>8</v>
      </c>
      <c r="O515" s="28">
        <v>1</v>
      </c>
      <c r="P515" s="29" t="s">
        <v>141</v>
      </c>
      <c r="Q515" s="11" t="s">
        <v>50</v>
      </c>
      <c r="R515" s="25"/>
      <c r="S515" s="30">
        <v>1513.9</v>
      </c>
      <c r="T515" s="31">
        <v>0</v>
      </c>
      <c r="U515" s="10"/>
      <c r="V515" s="8"/>
    </row>
    <row r="516" spans="1:22" ht="39.200000000000003" customHeight="1">
      <c r="A516" s="21"/>
      <c r="B516" s="34" t="s">
        <v>140</v>
      </c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27">
        <v>250</v>
      </c>
      <c r="N516" s="28">
        <v>8</v>
      </c>
      <c r="O516" s="28">
        <v>1</v>
      </c>
      <c r="P516" s="29" t="s">
        <v>139</v>
      </c>
      <c r="Q516" s="11" t="s">
        <v>5</v>
      </c>
      <c r="R516" s="25"/>
      <c r="S516" s="30">
        <v>650</v>
      </c>
      <c r="T516" s="31">
        <v>650</v>
      </c>
      <c r="U516" s="10"/>
      <c r="V516" s="8"/>
    </row>
    <row r="517" spans="1:22" ht="20.65" customHeight="1">
      <c r="A517" s="21"/>
      <c r="B517" s="34" t="s">
        <v>138</v>
      </c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27">
        <v>250</v>
      </c>
      <c r="N517" s="28">
        <v>8</v>
      </c>
      <c r="O517" s="28">
        <v>1</v>
      </c>
      <c r="P517" s="29" t="s">
        <v>137</v>
      </c>
      <c r="Q517" s="11" t="s">
        <v>5</v>
      </c>
      <c r="R517" s="25"/>
      <c r="S517" s="30">
        <v>650</v>
      </c>
      <c r="T517" s="31">
        <v>650</v>
      </c>
      <c r="U517" s="10"/>
      <c r="V517" s="8"/>
    </row>
    <row r="518" spans="1:22" ht="20.65" customHeight="1">
      <c r="A518" s="21"/>
      <c r="B518" s="34" t="s">
        <v>136</v>
      </c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27">
        <v>250</v>
      </c>
      <c r="N518" s="28">
        <v>8</v>
      </c>
      <c r="O518" s="28">
        <v>1</v>
      </c>
      <c r="P518" s="29" t="s">
        <v>135</v>
      </c>
      <c r="Q518" s="11" t="s">
        <v>5</v>
      </c>
      <c r="R518" s="25"/>
      <c r="S518" s="30">
        <v>650</v>
      </c>
      <c r="T518" s="31">
        <v>650</v>
      </c>
      <c r="U518" s="10"/>
      <c r="V518" s="8"/>
    </row>
    <row r="519" spans="1:22" ht="20.65" customHeight="1">
      <c r="A519" s="21"/>
      <c r="B519" s="34" t="s">
        <v>24</v>
      </c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27">
        <v>250</v>
      </c>
      <c r="N519" s="28">
        <v>8</v>
      </c>
      <c r="O519" s="28">
        <v>1</v>
      </c>
      <c r="P519" s="29" t="s">
        <v>135</v>
      </c>
      <c r="Q519" s="11" t="s">
        <v>22</v>
      </c>
      <c r="R519" s="25"/>
      <c r="S519" s="30">
        <v>300</v>
      </c>
      <c r="T519" s="31">
        <v>300</v>
      </c>
      <c r="U519" s="10"/>
      <c r="V519" s="8"/>
    </row>
    <row r="520" spans="1:22" ht="15" customHeight="1">
      <c r="A520" s="21"/>
      <c r="B520" s="34" t="s">
        <v>52</v>
      </c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27">
        <v>250</v>
      </c>
      <c r="N520" s="28">
        <v>8</v>
      </c>
      <c r="O520" s="28">
        <v>1</v>
      </c>
      <c r="P520" s="29" t="s">
        <v>135</v>
      </c>
      <c r="Q520" s="11" t="s">
        <v>50</v>
      </c>
      <c r="R520" s="25"/>
      <c r="S520" s="30">
        <v>350</v>
      </c>
      <c r="T520" s="31">
        <v>350</v>
      </c>
      <c r="U520" s="10"/>
      <c r="V520" s="8"/>
    </row>
    <row r="521" spans="1:22" ht="15" customHeight="1">
      <c r="A521" s="21"/>
      <c r="B521" s="34" t="s">
        <v>134</v>
      </c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27">
        <v>250</v>
      </c>
      <c r="N521" s="28">
        <v>8</v>
      </c>
      <c r="O521" s="28">
        <v>4</v>
      </c>
      <c r="P521" s="29" t="s">
        <v>5</v>
      </c>
      <c r="Q521" s="11" t="s">
        <v>5</v>
      </c>
      <c r="R521" s="25"/>
      <c r="S521" s="30">
        <v>7109.7</v>
      </c>
      <c r="T521" s="31">
        <v>8309.7000000000007</v>
      </c>
      <c r="U521" s="10"/>
      <c r="V521" s="8"/>
    </row>
    <row r="522" spans="1:22" ht="25.7" customHeight="1">
      <c r="A522" s="21"/>
      <c r="B522" s="34" t="s">
        <v>59</v>
      </c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27">
        <v>250</v>
      </c>
      <c r="N522" s="28">
        <v>8</v>
      </c>
      <c r="O522" s="28">
        <v>4</v>
      </c>
      <c r="P522" s="29" t="s">
        <v>58</v>
      </c>
      <c r="Q522" s="11" t="s">
        <v>5</v>
      </c>
      <c r="R522" s="25"/>
      <c r="S522" s="30">
        <v>7109.7</v>
      </c>
      <c r="T522" s="31">
        <v>8309.7000000000007</v>
      </c>
      <c r="U522" s="10"/>
      <c r="V522" s="8"/>
    </row>
    <row r="523" spans="1:22" ht="20.65" customHeight="1">
      <c r="A523" s="21"/>
      <c r="B523" s="34" t="s">
        <v>133</v>
      </c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27">
        <v>250</v>
      </c>
      <c r="N523" s="28">
        <v>8</v>
      </c>
      <c r="O523" s="28">
        <v>4</v>
      </c>
      <c r="P523" s="29" t="s">
        <v>132</v>
      </c>
      <c r="Q523" s="11" t="s">
        <v>5</v>
      </c>
      <c r="R523" s="25"/>
      <c r="S523" s="30">
        <v>7009.7</v>
      </c>
      <c r="T523" s="31">
        <v>8209.7000000000007</v>
      </c>
      <c r="U523" s="10"/>
      <c r="V523" s="8"/>
    </row>
    <row r="524" spans="1:22" ht="40.700000000000003" customHeight="1">
      <c r="A524" s="21"/>
      <c r="B524" s="34" t="s">
        <v>131</v>
      </c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27">
        <v>250</v>
      </c>
      <c r="N524" s="28">
        <v>8</v>
      </c>
      <c r="O524" s="28">
        <v>4</v>
      </c>
      <c r="P524" s="29" t="s">
        <v>130</v>
      </c>
      <c r="Q524" s="11" t="s">
        <v>5</v>
      </c>
      <c r="R524" s="25"/>
      <c r="S524" s="30">
        <v>0</v>
      </c>
      <c r="T524" s="31">
        <v>1200</v>
      </c>
      <c r="U524" s="10"/>
      <c r="V524" s="8"/>
    </row>
    <row r="525" spans="1:22" ht="15" customHeight="1">
      <c r="A525" s="21"/>
      <c r="B525" s="34" t="s">
        <v>129</v>
      </c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27">
        <v>250</v>
      </c>
      <c r="N525" s="28">
        <v>8</v>
      </c>
      <c r="O525" s="28">
        <v>4</v>
      </c>
      <c r="P525" s="29" t="s">
        <v>128</v>
      </c>
      <c r="Q525" s="11" t="s">
        <v>5</v>
      </c>
      <c r="R525" s="25"/>
      <c r="S525" s="30">
        <v>0</v>
      </c>
      <c r="T525" s="31">
        <v>1200</v>
      </c>
      <c r="U525" s="10"/>
      <c r="V525" s="8"/>
    </row>
    <row r="526" spans="1:22" ht="20.65" customHeight="1">
      <c r="A526" s="21"/>
      <c r="B526" s="34" t="s">
        <v>24</v>
      </c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27">
        <v>250</v>
      </c>
      <c r="N526" s="28">
        <v>8</v>
      </c>
      <c r="O526" s="28">
        <v>4</v>
      </c>
      <c r="P526" s="29" t="s">
        <v>128</v>
      </c>
      <c r="Q526" s="11" t="s">
        <v>22</v>
      </c>
      <c r="R526" s="25"/>
      <c r="S526" s="30">
        <v>0</v>
      </c>
      <c r="T526" s="31">
        <v>600</v>
      </c>
      <c r="U526" s="10"/>
      <c r="V526" s="8"/>
    </row>
    <row r="527" spans="1:22" ht="15" customHeight="1">
      <c r="A527" s="21"/>
      <c r="B527" s="34" t="s">
        <v>52</v>
      </c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27">
        <v>250</v>
      </c>
      <c r="N527" s="28">
        <v>8</v>
      </c>
      <c r="O527" s="28">
        <v>4</v>
      </c>
      <c r="P527" s="29" t="s">
        <v>128</v>
      </c>
      <c r="Q527" s="11" t="s">
        <v>50</v>
      </c>
      <c r="R527" s="25"/>
      <c r="S527" s="30">
        <v>0</v>
      </c>
      <c r="T527" s="31">
        <v>600</v>
      </c>
      <c r="U527" s="10"/>
      <c r="V527" s="8"/>
    </row>
    <row r="528" spans="1:22" ht="15" customHeight="1">
      <c r="A528" s="21"/>
      <c r="B528" s="34" t="s">
        <v>127</v>
      </c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27">
        <v>250</v>
      </c>
      <c r="N528" s="28">
        <v>8</v>
      </c>
      <c r="O528" s="28">
        <v>4</v>
      </c>
      <c r="P528" s="29" t="s">
        <v>126</v>
      </c>
      <c r="Q528" s="11" t="s">
        <v>5</v>
      </c>
      <c r="R528" s="25"/>
      <c r="S528" s="30">
        <v>7009.7</v>
      </c>
      <c r="T528" s="31">
        <v>7009.7</v>
      </c>
      <c r="U528" s="10"/>
      <c r="V528" s="8"/>
    </row>
    <row r="529" spans="1:22" ht="20.65" customHeight="1">
      <c r="A529" s="21"/>
      <c r="B529" s="34" t="s">
        <v>125</v>
      </c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27">
        <v>250</v>
      </c>
      <c r="N529" s="28">
        <v>8</v>
      </c>
      <c r="O529" s="28">
        <v>4</v>
      </c>
      <c r="P529" s="29" t="s">
        <v>124</v>
      </c>
      <c r="Q529" s="11" t="s">
        <v>5</v>
      </c>
      <c r="R529" s="25"/>
      <c r="S529" s="30">
        <v>5445.2</v>
      </c>
      <c r="T529" s="31">
        <v>5445.2</v>
      </c>
      <c r="U529" s="10"/>
      <c r="V529" s="8"/>
    </row>
    <row r="530" spans="1:22" ht="15" customHeight="1">
      <c r="A530" s="21"/>
      <c r="B530" s="34" t="s">
        <v>123</v>
      </c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27">
        <v>250</v>
      </c>
      <c r="N530" s="28">
        <v>8</v>
      </c>
      <c r="O530" s="28">
        <v>4</v>
      </c>
      <c r="P530" s="29" t="s">
        <v>124</v>
      </c>
      <c r="Q530" s="11" t="s">
        <v>121</v>
      </c>
      <c r="R530" s="25"/>
      <c r="S530" s="30">
        <v>4784.2</v>
      </c>
      <c r="T530" s="31">
        <v>4784.2</v>
      </c>
      <c r="U530" s="10"/>
      <c r="V530" s="8"/>
    </row>
    <row r="531" spans="1:22" ht="20.65" customHeight="1">
      <c r="A531" s="21"/>
      <c r="B531" s="34" t="s">
        <v>24</v>
      </c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27">
        <v>250</v>
      </c>
      <c r="N531" s="28">
        <v>8</v>
      </c>
      <c r="O531" s="28">
        <v>4</v>
      </c>
      <c r="P531" s="29" t="s">
        <v>124</v>
      </c>
      <c r="Q531" s="11" t="s">
        <v>22</v>
      </c>
      <c r="R531" s="25"/>
      <c r="S531" s="30">
        <v>661</v>
      </c>
      <c r="T531" s="31">
        <v>661</v>
      </c>
      <c r="U531" s="10"/>
      <c r="V531" s="8"/>
    </row>
    <row r="532" spans="1:22" ht="30.6" customHeight="1">
      <c r="A532" s="21"/>
      <c r="B532" s="34" t="s">
        <v>6</v>
      </c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27">
        <v>250</v>
      </c>
      <c r="N532" s="28">
        <v>8</v>
      </c>
      <c r="O532" s="28">
        <v>4</v>
      </c>
      <c r="P532" s="29" t="s">
        <v>122</v>
      </c>
      <c r="Q532" s="11" t="s">
        <v>5</v>
      </c>
      <c r="R532" s="25"/>
      <c r="S532" s="30">
        <v>1564.5</v>
      </c>
      <c r="T532" s="31">
        <v>1564.5</v>
      </c>
      <c r="U532" s="10"/>
      <c r="V532" s="8"/>
    </row>
    <row r="533" spans="1:22" ht="15" customHeight="1">
      <c r="A533" s="21"/>
      <c r="B533" s="34" t="s">
        <v>123</v>
      </c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27">
        <v>250</v>
      </c>
      <c r="N533" s="28">
        <v>8</v>
      </c>
      <c r="O533" s="28">
        <v>4</v>
      </c>
      <c r="P533" s="29" t="s">
        <v>122</v>
      </c>
      <c r="Q533" s="11" t="s">
        <v>121</v>
      </c>
      <c r="R533" s="25"/>
      <c r="S533" s="30">
        <v>1564.5</v>
      </c>
      <c r="T533" s="31">
        <v>1564.5</v>
      </c>
      <c r="U533" s="10"/>
      <c r="V533" s="8"/>
    </row>
    <row r="534" spans="1:22" ht="25.7" customHeight="1">
      <c r="A534" s="21"/>
      <c r="B534" s="34" t="s">
        <v>98</v>
      </c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27">
        <v>250</v>
      </c>
      <c r="N534" s="28">
        <v>8</v>
      </c>
      <c r="O534" s="28">
        <v>4</v>
      </c>
      <c r="P534" s="29" t="s">
        <v>97</v>
      </c>
      <c r="Q534" s="11" t="s">
        <v>5</v>
      </c>
      <c r="R534" s="25"/>
      <c r="S534" s="30">
        <v>100</v>
      </c>
      <c r="T534" s="31">
        <v>100</v>
      </c>
      <c r="U534" s="10"/>
      <c r="V534" s="8"/>
    </row>
    <row r="535" spans="1:22" ht="20.65" customHeight="1">
      <c r="A535" s="21"/>
      <c r="B535" s="34" t="s">
        <v>120</v>
      </c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27">
        <v>250</v>
      </c>
      <c r="N535" s="28">
        <v>8</v>
      </c>
      <c r="O535" s="28">
        <v>4</v>
      </c>
      <c r="P535" s="29" t="s">
        <v>119</v>
      </c>
      <c r="Q535" s="11" t="s">
        <v>5</v>
      </c>
      <c r="R535" s="25"/>
      <c r="S535" s="30">
        <v>100</v>
      </c>
      <c r="T535" s="31">
        <v>100</v>
      </c>
      <c r="U535" s="10"/>
      <c r="V535" s="8"/>
    </row>
    <row r="536" spans="1:22" ht="15" customHeight="1">
      <c r="A536" s="21"/>
      <c r="B536" s="34" t="s">
        <v>118</v>
      </c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27">
        <v>250</v>
      </c>
      <c r="N536" s="28">
        <v>8</v>
      </c>
      <c r="O536" s="28">
        <v>4</v>
      </c>
      <c r="P536" s="29" t="s">
        <v>116</v>
      </c>
      <c r="Q536" s="11" t="s">
        <v>5</v>
      </c>
      <c r="R536" s="25"/>
      <c r="S536" s="30">
        <v>100</v>
      </c>
      <c r="T536" s="31">
        <v>100</v>
      </c>
      <c r="U536" s="10"/>
      <c r="V536" s="8"/>
    </row>
    <row r="537" spans="1:22" ht="30.6" customHeight="1">
      <c r="A537" s="21"/>
      <c r="B537" s="34" t="s">
        <v>117</v>
      </c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27">
        <v>250</v>
      </c>
      <c r="N537" s="28">
        <v>8</v>
      </c>
      <c r="O537" s="28">
        <v>4</v>
      </c>
      <c r="P537" s="29" t="s">
        <v>116</v>
      </c>
      <c r="Q537" s="11" t="s">
        <v>115</v>
      </c>
      <c r="R537" s="25"/>
      <c r="S537" s="30">
        <v>100</v>
      </c>
      <c r="T537" s="31">
        <v>100</v>
      </c>
      <c r="U537" s="10"/>
      <c r="V537" s="8"/>
    </row>
    <row r="538" spans="1:22" ht="15" customHeight="1">
      <c r="A538" s="21"/>
      <c r="B538" s="34" t="s">
        <v>114</v>
      </c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27">
        <v>250</v>
      </c>
      <c r="N538" s="28">
        <v>9</v>
      </c>
      <c r="O538" s="28">
        <v>0</v>
      </c>
      <c r="P538" s="29" t="s">
        <v>5</v>
      </c>
      <c r="Q538" s="11" t="s">
        <v>5</v>
      </c>
      <c r="R538" s="25"/>
      <c r="S538" s="30">
        <v>1041</v>
      </c>
      <c r="T538" s="31">
        <v>1041</v>
      </c>
      <c r="U538" s="10"/>
      <c r="V538" s="8"/>
    </row>
    <row r="539" spans="1:22" ht="15" customHeight="1">
      <c r="A539" s="21"/>
      <c r="B539" s="34" t="s">
        <v>113</v>
      </c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27">
        <v>250</v>
      </c>
      <c r="N539" s="28">
        <v>9</v>
      </c>
      <c r="O539" s="28">
        <v>9</v>
      </c>
      <c r="P539" s="29" t="s">
        <v>5</v>
      </c>
      <c r="Q539" s="11" t="s">
        <v>5</v>
      </c>
      <c r="R539" s="25"/>
      <c r="S539" s="30">
        <v>1041</v>
      </c>
      <c r="T539" s="31">
        <v>1041</v>
      </c>
      <c r="U539" s="10"/>
      <c r="V539" s="8"/>
    </row>
    <row r="540" spans="1:22" ht="39.200000000000003" customHeight="1">
      <c r="A540" s="21"/>
      <c r="B540" s="34" t="s">
        <v>112</v>
      </c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27">
        <v>250</v>
      </c>
      <c r="N540" s="28">
        <v>9</v>
      </c>
      <c r="O540" s="28">
        <v>9</v>
      </c>
      <c r="P540" s="29" t="s">
        <v>111</v>
      </c>
      <c r="Q540" s="11" t="s">
        <v>5</v>
      </c>
      <c r="R540" s="25"/>
      <c r="S540" s="30">
        <v>1041</v>
      </c>
      <c r="T540" s="31">
        <v>1041</v>
      </c>
      <c r="U540" s="10"/>
      <c r="V540" s="8"/>
    </row>
    <row r="541" spans="1:22" ht="20.65" customHeight="1">
      <c r="A541" s="21"/>
      <c r="B541" s="34" t="s">
        <v>110</v>
      </c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27">
        <v>250</v>
      </c>
      <c r="N541" s="28">
        <v>9</v>
      </c>
      <c r="O541" s="28">
        <v>9</v>
      </c>
      <c r="P541" s="29" t="s">
        <v>109</v>
      </c>
      <c r="Q541" s="11" t="s">
        <v>5</v>
      </c>
      <c r="R541" s="25"/>
      <c r="S541" s="30">
        <v>388</v>
      </c>
      <c r="T541" s="31">
        <v>388</v>
      </c>
      <c r="U541" s="10"/>
      <c r="V541" s="8"/>
    </row>
    <row r="542" spans="1:22" ht="20.65" customHeight="1">
      <c r="A542" s="21"/>
      <c r="B542" s="34" t="s">
        <v>105</v>
      </c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27">
        <v>250</v>
      </c>
      <c r="N542" s="28">
        <v>9</v>
      </c>
      <c r="O542" s="28">
        <v>9</v>
      </c>
      <c r="P542" s="29" t="s">
        <v>108</v>
      </c>
      <c r="Q542" s="11" t="s">
        <v>5</v>
      </c>
      <c r="R542" s="25"/>
      <c r="S542" s="30">
        <v>388</v>
      </c>
      <c r="T542" s="31">
        <v>388</v>
      </c>
      <c r="U542" s="10"/>
      <c r="V542" s="8"/>
    </row>
    <row r="543" spans="1:22" ht="15" customHeight="1">
      <c r="A543" s="21"/>
      <c r="B543" s="34" t="s">
        <v>52</v>
      </c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27">
        <v>250</v>
      </c>
      <c r="N543" s="28">
        <v>9</v>
      </c>
      <c r="O543" s="28">
        <v>9</v>
      </c>
      <c r="P543" s="29" t="s">
        <v>108</v>
      </c>
      <c r="Q543" s="11" t="s">
        <v>50</v>
      </c>
      <c r="R543" s="25"/>
      <c r="S543" s="30">
        <v>388</v>
      </c>
      <c r="T543" s="31">
        <v>388</v>
      </c>
      <c r="U543" s="10"/>
      <c r="V543" s="8"/>
    </row>
    <row r="544" spans="1:22" ht="20.65" customHeight="1">
      <c r="A544" s="21"/>
      <c r="B544" s="34" t="s">
        <v>107</v>
      </c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27">
        <v>250</v>
      </c>
      <c r="N544" s="28">
        <v>9</v>
      </c>
      <c r="O544" s="28">
        <v>9</v>
      </c>
      <c r="P544" s="29" t="s">
        <v>106</v>
      </c>
      <c r="Q544" s="11" t="s">
        <v>5</v>
      </c>
      <c r="R544" s="25"/>
      <c r="S544" s="30">
        <v>653</v>
      </c>
      <c r="T544" s="31">
        <v>653</v>
      </c>
      <c r="U544" s="10"/>
      <c r="V544" s="8"/>
    </row>
    <row r="545" spans="1:22" ht="20.65" customHeight="1">
      <c r="A545" s="21"/>
      <c r="B545" s="34" t="s">
        <v>105</v>
      </c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27">
        <v>250</v>
      </c>
      <c r="N545" s="28">
        <v>9</v>
      </c>
      <c r="O545" s="28">
        <v>9</v>
      </c>
      <c r="P545" s="29" t="s">
        <v>104</v>
      </c>
      <c r="Q545" s="11" t="s">
        <v>5</v>
      </c>
      <c r="R545" s="25"/>
      <c r="S545" s="30">
        <v>653</v>
      </c>
      <c r="T545" s="31">
        <v>653</v>
      </c>
      <c r="U545" s="10"/>
      <c r="V545" s="8"/>
    </row>
    <row r="546" spans="1:22" ht="15" customHeight="1">
      <c r="A546" s="21"/>
      <c r="B546" s="34" t="s">
        <v>52</v>
      </c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27">
        <v>250</v>
      </c>
      <c r="N546" s="28">
        <v>9</v>
      </c>
      <c r="O546" s="28">
        <v>9</v>
      </c>
      <c r="P546" s="29" t="s">
        <v>104</v>
      </c>
      <c r="Q546" s="11" t="s">
        <v>50</v>
      </c>
      <c r="R546" s="25"/>
      <c r="S546" s="30">
        <v>653</v>
      </c>
      <c r="T546" s="31">
        <v>653</v>
      </c>
      <c r="U546" s="10"/>
      <c r="V546" s="8"/>
    </row>
    <row r="547" spans="1:22" ht="15" customHeight="1">
      <c r="A547" s="21"/>
      <c r="B547" s="34" t="s">
        <v>103</v>
      </c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27">
        <v>250</v>
      </c>
      <c r="N547" s="28">
        <v>10</v>
      </c>
      <c r="O547" s="28">
        <v>0</v>
      </c>
      <c r="P547" s="29" t="s">
        <v>5</v>
      </c>
      <c r="Q547" s="11" t="s">
        <v>5</v>
      </c>
      <c r="R547" s="25"/>
      <c r="S547" s="30">
        <v>15714.7</v>
      </c>
      <c r="T547" s="31">
        <v>15714.7</v>
      </c>
      <c r="U547" s="10"/>
      <c r="V547" s="8"/>
    </row>
    <row r="548" spans="1:22" ht="15" customHeight="1">
      <c r="A548" s="21"/>
      <c r="B548" s="34" t="s">
        <v>102</v>
      </c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27">
        <v>250</v>
      </c>
      <c r="N548" s="28">
        <v>10</v>
      </c>
      <c r="O548" s="28">
        <v>1</v>
      </c>
      <c r="P548" s="29" t="s">
        <v>5</v>
      </c>
      <c r="Q548" s="11" t="s">
        <v>5</v>
      </c>
      <c r="R548" s="25"/>
      <c r="S548" s="30">
        <v>1329</v>
      </c>
      <c r="T548" s="31">
        <v>1329</v>
      </c>
      <c r="U548" s="10"/>
      <c r="V548" s="8"/>
    </row>
    <row r="549" spans="1:22" ht="20.65" customHeight="1">
      <c r="A549" s="21"/>
      <c r="B549" s="34" t="s">
        <v>59</v>
      </c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27">
        <v>250</v>
      </c>
      <c r="N549" s="28">
        <v>10</v>
      </c>
      <c r="O549" s="28">
        <v>1</v>
      </c>
      <c r="P549" s="29" t="s">
        <v>58</v>
      </c>
      <c r="Q549" s="11" t="s">
        <v>5</v>
      </c>
      <c r="R549" s="25"/>
      <c r="S549" s="30">
        <v>1329</v>
      </c>
      <c r="T549" s="31">
        <v>1329</v>
      </c>
      <c r="U549" s="10"/>
      <c r="V549" s="8"/>
    </row>
    <row r="550" spans="1:22" ht="20.65" customHeight="1">
      <c r="A550" s="21"/>
      <c r="B550" s="34" t="s">
        <v>98</v>
      </c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27">
        <v>250</v>
      </c>
      <c r="N550" s="28">
        <v>10</v>
      </c>
      <c r="O550" s="28">
        <v>1</v>
      </c>
      <c r="P550" s="29" t="s">
        <v>97</v>
      </c>
      <c r="Q550" s="11" t="s">
        <v>5</v>
      </c>
      <c r="R550" s="25"/>
      <c r="S550" s="30">
        <v>1329</v>
      </c>
      <c r="T550" s="31">
        <v>1329</v>
      </c>
      <c r="U550" s="10"/>
      <c r="V550" s="8"/>
    </row>
    <row r="551" spans="1:22" ht="20.65" customHeight="1">
      <c r="A551" s="21"/>
      <c r="B551" s="34" t="s">
        <v>96</v>
      </c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27">
        <v>250</v>
      </c>
      <c r="N551" s="28">
        <v>10</v>
      </c>
      <c r="O551" s="28">
        <v>1</v>
      </c>
      <c r="P551" s="29" t="s">
        <v>95</v>
      </c>
      <c r="Q551" s="11" t="s">
        <v>5</v>
      </c>
      <c r="R551" s="25"/>
      <c r="S551" s="30">
        <v>1329</v>
      </c>
      <c r="T551" s="31">
        <v>1329</v>
      </c>
      <c r="U551" s="10"/>
      <c r="V551" s="8"/>
    </row>
    <row r="552" spans="1:22" ht="15" customHeight="1">
      <c r="A552" s="21"/>
      <c r="B552" s="34" t="s">
        <v>101</v>
      </c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27">
        <v>250</v>
      </c>
      <c r="N552" s="28">
        <v>10</v>
      </c>
      <c r="O552" s="28">
        <v>1</v>
      </c>
      <c r="P552" s="29" t="s">
        <v>100</v>
      </c>
      <c r="Q552" s="11" t="s">
        <v>5</v>
      </c>
      <c r="R552" s="25"/>
      <c r="S552" s="30">
        <v>1329</v>
      </c>
      <c r="T552" s="31">
        <v>1329</v>
      </c>
      <c r="U552" s="10"/>
      <c r="V552" s="8"/>
    </row>
    <row r="553" spans="1:22" ht="20.65" customHeight="1">
      <c r="A553" s="21"/>
      <c r="B553" s="34" t="s">
        <v>24</v>
      </c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27">
        <v>250</v>
      </c>
      <c r="N553" s="28">
        <v>10</v>
      </c>
      <c r="O553" s="28">
        <v>1</v>
      </c>
      <c r="P553" s="29" t="s">
        <v>100</v>
      </c>
      <c r="Q553" s="11" t="s">
        <v>22</v>
      </c>
      <c r="R553" s="25"/>
      <c r="S553" s="30">
        <v>1</v>
      </c>
      <c r="T553" s="31">
        <v>1</v>
      </c>
      <c r="U553" s="10"/>
      <c r="V553" s="8"/>
    </row>
    <row r="554" spans="1:22" ht="15" customHeight="1">
      <c r="A554" s="21"/>
      <c r="B554" s="34" t="s">
        <v>85</v>
      </c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27">
        <v>250</v>
      </c>
      <c r="N554" s="28">
        <v>10</v>
      </c>
      <c r="O554" s="28">
        <v>1</v>
      </c>
      <c r="P554" s="29" t="s">
        <v>100</v>
      </c>
      <c r="Q554" s="11" t="s">
        <v>83</v>
      </c>
      <c r="R554" s="25"/>
      <c r="S554" s="30">
        <v>1328</v>
      </c>
      <c r="T554" s="31">
        <v>1328</v>
      </c>
      <c r="U554" s="10"/>
      <c r="V554" s="8"/>
    </row>
    <row r="555" spans="1:22" ht="15" customHeight="1">
      <c r="A555" s="21"/>
      <c r="B555" s="34" t="s">
        <v>99</v>
      </c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27">
        <v>250</v>
      </c>
      <c r="N555" s="28">
        <v>10</v>
      </c>
      <c r="O555" s="28">
        <v>3</v>
      </c>
      <c r="P555" s="29" t="s">
        <v>5</v>
      </c>
      <c r="Q555" s="11" t="s">
        <v>5</v>
      </c>
      <c r="R555" s="25"/>
      <c r="S555" s="30">
        <v>9767.6</v>
      </c>
      <c r="T555" s="31">
        <v>9767.6</v>
      </c>
      <c r="U555" s="10"/>
      <c r="V555" s="8"/>
    </row>
    <row r="556" spans="1:22" ht="20.65" customHeight="1">
      <c r="A556" s="21"/>
      <c r="B556" s="34" t="s">
        <v>59</v>
      </c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27">
        <v>250</v>
      </c>
      <c r="N556" s="28">
        <v>10</v>
      </c>
      <c r="O556" s="28">
        <v>3</v>
      </c>
      <c r="P556" s="29" t="s">
        <v>58</v>
      </c>
      <c r="Q556" s="11" t="s">
        <v>5</v>
      </c>
      <c r="R556" s="25"/>
      <c r="S556" s="30">
        <v>9767.6</v>
      </c>
      <c r="T556" s="31">
        <v>9767.6</v>
      </c>
      <c r="U556" s="10"/>
      <c r="V556" s="8"/>
    </row>
    <row r="557" spans="1:22" ht="20.65" customHeight="1">
      <c r="A557" s="21"/>
      <c r="B557" s="34" t="s">
        <v>98</v>
      </c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27">
        <v>250</v>
      </c>
      <c r="N557" s="28">
        <v>10</v>
      </c>
      <c r="O557" s="28">
        <v>3</v>
      </c>
      <c r="P557" s="29" t="s">
        <v>97</v>
      </c>
      <c r="Q557" s="11" t="s">
        <v>5</v>
      </c>
      <c r="R557" s="25"/>
      <c r="S557" s="30">
        <v>9767.6</v>
      </c>
      <c r="T557" s="31">
        <v>9767.6</v>
      </c>
      <c r="U557" s="10"/>
      <c r="V557" s="8"/>
    </row>
    <row r="558" spans="1:22" ht="20.65" customHeight="1">
      <c r="A558" s="21"/>
      <c r="B558" s="34" t="s">
        <v>96</v>
      </c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27">
        <v>250</v>
      </c>
      <c r="N558" s="28">
        <v>10</v>
      </c>
      <c r="O558" s="28">
        <v>3</v>
      </c>
      <c r="P558" s="29" t="s">
        <v>95</v>
      </c>
      <c r="Q558" s="11" t="s">
        <v>5</v>
      </c>
      <c r="R558" s="25"/>
      <c r="S558" s="30">
        <v>697.6</v>
      </c>
      <c r="T558" s="31">
        <v>697.6</v>
      </c>
      <c r="U558" s="10"/>
      <c r="V558" s="8"/>
    </row>
    <row r="559" spans="1:22" ht="40.700000000000003" customHeight="1">
      <c r="A559" s="21"/>
      <c r="B559" s="34" t="s">
        <v>94</v>
      </c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27">
        <v>250</v>
      </c>
      <c r="N559" s="28">
        <v>10</v>
      </c>
      <c r="O559" s="28">
        <v>3</v>
      </c>
      <c r="P559" s="29" t="s">
        <v>93</v>
      </c>
      <c r="Q559" s="11" t="s">
        <v>5</v>
      </c>
      <c r="R559" s="25"/>
      <c r="S559" s="30">
        <v>591.6</v>
      </c>
      <c r="T559" s="31">
        <v>591.6</v>
      </c>
      <c r="U559" s="10"/>
      <c r="V559" s="8"/>
    </row>
    <row r="560" spans="1:22" ht="31.35" customHeight="1">
      <c r="A560" s="21"/>
      <c r="B560" s="34" t="s">
        <v>74</v>
      </c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27">
        <v>250</v>
      </c>
      <c r="N560" s="28">
        <v>10</v>
      </c>
      <c r="O560" s="28">
        <v>3</v>
      </c>
      <c r="P560" s="29" t="s">
        <v>93</v>
      </c>
      <c r="Q560" s="11" t="s">
        <v>72</v>
      </c>
      <c r="R560" s="25"/>
      <c r="S560" s="30">
        <v>529.6</v>
      </c>
      <c r="T560" s="31">
        <v>529.6</v>
      </c>
      <c r="U560" s="10"/>
      <c r="V560" s="8"/>
    </row>
    <row r="561" spans="1:22" ht="40.700000000000003" customHeight="1">
      <c r="A561" s="21"/>
      <c r="B561" s="34" t="s">
        <v>92</v>
      </c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27">
        <v>250</v>
      </c>
      <c r="N561" s="28">
        <v>10</v>
      </c>
      <c r="O561" s="28">
        <v>3</v>
      </c>
      <c r="P561" s="29" t="s">
        <v>91</v>
      </c>
      <c r="Q561" s="11" t="s">
        <v>5</v>
      </c>
      <c r="R561" s="25"/>
      <c r="S561" s="30">
        <v>90</v>
      </c>
      <c r="T561" s="31">
        <v>90</v>
      </c>
      <c r="U561" s="10"/>
      <c r="V561" s="8"/>
    </row>
    <row r="562" spans="1:22" ht="15" customHeight="1">
      <c r="A562" s="21"/>
      <c r="B562" s="34" t="s">
        <v>85</v>
      </c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27">
        <v>250</v>
      </c>
      <c r="N562" s="28">
        <v>10</v>
      </c>
      <c r="O562" s="28">
        <v>3</v>
      </c>
      <c r="P562" s="29" t="s">
        <v>91</v>
      </c>
      <c r="Q562" s="11" t="s">
        <v>83</v>
      </c>
      <c r="R562" s="25"/>
      <c r="S562" s="30">
        <v>90</v>
      </c>
      <c r="T562" s="31">
        <v>90</v>
      </c>
      <c r="U562" s="10"/>
      <c r="V562" s="8"/>
    </row>
    <row r="563" spans="1:22" ht="15" customHeight="1">
      <c r="A563" s="21"/>
      <c r="B563" s="34" t="s">
        <v>90</v>
      </c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27">
        <v>250</v>
      </c>
      <c r="N563" s="28">
        <v>10</v>
      </c>
      <c r="O563" s="28">
        <v>3</v>
      </c>
      <c r="P563" s="29" t="s">
        <v>89</v>
      </c>
      <c r="Q563" s="11" t="s">
        <v>5</v>
      </c>
      <c r="R563" s="25"/>
      <c r="S563" s="30">
        <v>16</v>
      </c>
      <c r="T563" s="31">
        <v>16</v>
      </c>
      <c r="U563" s="10"/>
      <c r="V563" s="8"/>
    </row>
    <row r="564" spans="1:22" ht="15" customHeight="1">
      <c r="A564" s="21"/>
      <c r="B564" s="34" t="s">
        <v>85</v>
      </c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27">
        <v>250</v>
      </c>
      <c r="N564" s="28">
        <v>10</v>
      </c>
      <c r="O564" s="28">
        <v>3</v>
      </c>
      <c r="P564" s="29" t="s">
        <v>89</v>
      </c>
      <c r="Q564" s="11" t="s">
        <v>83</v>
      </c>
      <c r="R564" s="25"/>
      <c r="S564" s="30">
        <v>16</v>
      </c>
      <c r="T564" s="31">
        <v>16</v>
      </c>
      <c r="U564" s="10"/>
      <c r="V564" s="8"/>
    </row>
    <row r="565" spans="1:22" ht="20.65" customHeight="1">
      <c r="A565" s="21"/>
      <c r="B565" s="34" t="s">
        <v>88</v>
      </c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27">
        <v>250</v>
      </c>
      <c r="N565" s="28">
        <v>10</v>
      </c>
      <c r="O565" s="28">
        <v>3</v>
      </c>
      <c r="P565" s="29" t="s">
        <v>87</v>
      </c>
      <c r="Q565" s="11" t="s">
        <v>5</v>
      </c>
      <c r="R565" s="25"/>
      <c r="S565" s="30">
        <v>9070</v>
      </c>
      <c r="T565" s="31">
        <v>9070</v>
      </c>
      <c r="U565" s="10"/>
      <c r="V565" s="8"/>
    </row>
    <row r="566" spans="1:22" ht="69.95" customHeight="1">
      <c r="A566" s="21"/>
      <c r="B566" s="34" t="s">
        <v>86</v>
      </c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27">
        <v>250</v>
      </c>
      <c r="N566" s="28">
        <v>10</v>
      </c>
      <c r="O566" s="28">
        <v>3</v>
      </c>
      <c r="P566" s="29" t="s">
        <v>84</v>
      </c>
      <c r="Q566" s="11" t="s">
        <v>5</v>
      </c>
      <c r="R566" s="25"/>
      <c r="S566" s="30">
        <v>9070</v>
      </c>
      <c r="T566" s="31">
        <v>9070</v>
      </c>
      <c r="U566" s="10"/>
      <c r="V566" s="8"/>
    </row>
    <row r="567" spans="1:22" ht="20.65" customHeight="1">
      <c r="A567" s="21"/>
      <c r="B567" s="34" t="s">
        <v>24</v>
      </c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27">
        <v>250</v>
      </c>
      <c r="N567" s="28">
        <v>10</v>
      </c>
      <c r="O567" s="28">
        <v>3</v>
      </c>
      <c r="P567" s="29" t="s">
        <v>84</v>
      </c>
      <c r="Q567" s="11" t="s">
        <v>22</v>
      </c>
      <c r="R567" s="25"/>
      <c r="S567" s="30">
        <v>130</v>
      </c>
      <c r="T567" s="31">
        <v>130</v>
      </c>
      <c r="U567" s="10"/>
      <c r="V567" s="8"/>
    </row>
    <row r="568" spans="1:22" ht="15" customHeight="1">
      <c r="A568" s="21"/>
      <c r="B568" s="34" t="s">
        <v>85</v>
      </c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27">
        <v>250</v>
      </c>
      <c r="N568" s="28">
        <v>10</v>
      </c>
      <c r="O568" s="28">
        <v>3</v>
      </c>
      <c r="P568" s="29" t="s">
        <v>84</v>
      </c>
      <c r="Q568" s="11" t="s">
        <v>83</v>
      </c>
      <c r="R568" s="25"/>
      <c r="S568" s="30">
        <v>8940</v>
      </c>
      <c r="T568" s="31">
        <v>8940</v>
      </c>
      <c r="U568" s="10"/>
      <c r="V568" s="8"/>
    </row>
    <row r="569" spans="1:22" ht="15" customHeight="1">
      <c r="A569" s="21"/>
      <c r="B569" s="34" t="s">
        <v>82</v>
      </c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27">
        <v>250</v>
      </c>
      <c r="N569" s="28">
        <v>10</v>
      </c>
      <c r="O569" s="28">
        <v>4</v>
      </c>
      <c r="P569" s="29" t="s">
        <v>5</v>
      </c>
      <c r="Q569" s="11" t="s">
        <v>5</v>
      </c>
      <c r="R569" s="25"/>
      <c r="S569" s="30">
        <v>4618.1000000000004</v>
      </c>
      <c r="T569" s="31">
        <v>4618.1000000000004</v>
      </c>
      <c r="U569" s="10"/>
      <c r="V569" s="8"/>
    </row>
    <row r="570" spans="1:22" ht="20.65" customHeight="1">
      <c r="A570" s="21"/>
      <c r="B570" s="34" t="s">
        <v>81</v>
      </c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27">
        <v>250</v>
      </c>
      <c r="N570" s="28">
        <v>10</v>
      </c>
      <c r="O570" s="28">
        <v>4</v>
      </c>
      <c r="P570" s="29" t="s">
        <v>80</v>
      </c>
      <c r="Q570" s="11" t="s">
        <v>5</v>
      </c>
      <c r="R570" s="25"/>
      <c r="S570" s="30">
        <v>4618.1000000000004</v>
      </c>
      <c r="T570" s="31">
        <v>4618.1000000000004</v>
      </c>
      <c r="U570" s="10"/>
      <c r="V570" s="8"/>
    </row>
    <row r="571" spans="1:22" ht="20.65" customHeight="1">
      <c r="A571" s="21"/>
      <c r="B571" s="34" t="s">
        <v>79</v>
      </c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27">
        <v>250</v>
      </c>
      <c r="N571" s="28">
        <v>10</v>
      </c>
      <c r="O571" s="28">
        <v>4</v>
      </c>
      <c r="P571" s="29" t="s">
        <v>78</v>
      </c>
      <c r="Q571" s="11" t="s">
        <v>5</v>
      </c>
      <c r="R571" s="25"/>
      <c r="S571" s="30">
        <v>4618.1000000000004</v>
      </c>
      <c r="T571" s="31">
        <v>4618.1000000000004</v>
      </c>
      <c r="U571" s="10"/>
      <c r="V571" s="8"/>
    </row>
    <row r="572" spans="1:22" ht="50.65" customHeight="1">
      <c r="A572" s="21"/>
      <c r="B572" s="34" t="s">
        <v>77</v>
      </c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27">
        <v>250</v>
      </c>
      <c r="N572" s="28">
        <v>10</v>
      </c>
      <c r="O572" s="28">
        <v>4</v>
      </c>
      <c r="P572" s="29" t="s">
        <v>76</v>
      </c>
      <c r="Q572" s="11" t="s">
        <v>5</v>
      </c>
      <c r="R572" s="25"/>
      <c r="S572" s="30">
        <v>4618.1000000000004</v>
      </c>
      <c r="T572" s="31">
        <v>4618.1000000000004</v>
      </c>
      <c r="U572" s="10"/>
      <c r="V572" s="8"/>
    </row>
    <row r="573" spans="1:22" ht="45.2" customHeight="1">
      <c r="A573" s="21"/>
      <c r="B573" s="34" t="s">
        <v>75</v>
      </c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27">
        <v>250</v>
      </c>
      <c r="N573" s="28">
        <v>10</v>
      </c>
      <c r="O573" s="28">
        <v>4</v>
      </c>
      <c r="P573" s="29" t="s">
        <v>73</v>
      </c>
      <c r="Q573" s="11" t="s">
        <v>5</v>
      </c>
      <c r="R573" s="25"/>
      <c r="S573" s="30">
        <v>4618.1000000000004</v>
      </c>
      <c r="T573" s="31">
        <v>4618.1000000000004</v>
      </c>
      <c r="U573" s="10"/>
      <c r="V573" s="8"/>
    </row>
    <row r="574" spans="1:22" ht="20.65" customHeight="1">
      <c r="A574" s="21"/>
      <c r="B574" s="34" t="s">
        <v>24</v>
      </c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27">
        <v>250</v>
      </c>
      <c r="N574" s="28">
        <v>10</v>
      </c>
      <c r="O574" s="28">
        <v>4</v>
      </c>
      <c r="P574" s="29" t="s">
        <v>73</v>
      </c>
      <c r="Q574" s="11" t="s">
        <v>22</v>
      </c>
      <c r="R574" s="25"/>
      <c r="S574" s="30">
        <v>218.1</v>
      </c>
      <c r="T574" s="31">
        <v>218.1</v>
      </c>
      <c r="U574" s="10"/>
      <c r="V574" s="8"/>
    </row>
    <row r="575" spans="1:22" ht="20.65" customHeight="1">
      <c r="A575" s="21"/>
      <c r="B575" s="34" t="s">
        <v>74</v>
      </c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27">
        <v>250</v>
      </c>
      <c r="N575" s="28">
        <v>10</v>
      </c>
      <c r="O575" s="28">
        <v>4</v>
      </c>
      <c r="P575" s="29" t="s">
        <v>73</v>
      </c>
      <c r="Q575" s="11" t="s">
        <v>72</v>
      </c>
      <c r="R575" s="25"/>
      <c r="S575" s="30">
        <v>4400</v>
      </c>
      <c r="T575" s="31">
        <v>4400</v>
      </c>
      <c r="U575" s="10"/>
      <c r="V575" s="8"/>
    </row>
    <row r="576" spans="1:22" ht="15" customHeight="1">
      <c r="A576" s="21"/>
      <c r="B576" s="34" t="s">
        <v>71</v>
      </c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27">
        <v>250</v>
      </c>
      <c r="N576" s="28">
        <v>11</v>
      </c>
      <c r="O576" s="28">
        <v>0</v>
      </c>
      <c r="P576" s="29" t="s">
        <v>5</v>
      </c>
      <c r="Q576" s="11" t="s">
        <v>5</v>
      </c>
      <c r="R576" s="25"/>
      <c r="S576" s="30">
        <v>18712</v>
      </c>
      <c r="T576" s="31">
        <v>11712</v>
      </c>
      <c r="U576" s="10"/>
      <c r="V576" s="8"/>
    </row>
    <row r="577" spans="1:22" ht="15" customHeight="1">
      <c r="A577" s="21"/>
      <c r="B577" s="34" t="s">
        <v>70</v>
      </c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27">
        <v>250</v>
      </c>
      <c r="N577" s="28">
        <v>11</v>
      </c>
      <c r="O577" s="28">
        <v>1</v>
      </c>
      <c r="P577" s="29" t="s">
        <v>5</v>
      </c>
      <c r="Q577" s="11" t="s">
        <v>5</v>
      </c>
      <c r="R577" s="25"/>
      <c r="S577" s="30">
        <v>10812</v>
      </c>
      <c r="T577" s="31">
        <v>10812</v>
      </c>
      <c r="U577" s="10"/>
      <c r="V577" s="8"/>
    </row>
    <row r="578" spans="1:22" ht="20.65" customHeight="1">
      <c r="A578" s="21"/>
      <c r="B578" s="34" t="s">
        <v>59</v>
      </c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27">
        <v>250</v>
      </c>
      <c r="N578" s="28">
        <v>11</v>
      </c>
      <c r="O578" s="28">
        <v>1</v>
      </c>
      <c r="P578" s="29" t="s">
        <v>58</v>
      </c>
      <c r="Q578" s="11" t="s">
        <v>5</v>
      </c>
      <c r="R578" s="25"/>
      <c r="S578" s="30">
        <v>10812</v>
      </c>
      <c r="T578" s="31">
        <v>10812</v>
      </c>
      <c r="U578" s="10"/>
      <c r="V578" s="8"/>
    </row>
    <row r="579" spans="1:22" ht="20.65" customHeight="1">
      <c r="A579" s="21"/>
      <c r="B579" s="34" t="s">
        <v>57</v>
      </c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27">
        <v>250</v>
      </c>
      <c r="N579" s="28">
        <v>11</v>
      </c>
      <c r="O579" s="28">
        <v>1</v>
      </c>
      <c r="P579" s="29" t="s">
        <v>56</v>
      </c>
      <c r="Q579" s="11" t="s">
        <v>5</v>
      </c>
      <c r="R579" s="25"/>
      <c r="S579" s="30">
        <v>10812</v>
      </c>
      <c r="T579" s="31">
        <v>10812</v>
      </c>
      <c r="U579" s="10"/>
      <c r="V579" s="8"/>
    </row>
    <row r="580" spans="1:22" ht="50.65" customHeight="1">
      <c r="A580" s="21"/>
      <c r="B580" s="34" t="s">
        <v>64</v>
      </c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27">
        <v>250</v>
      </c>
      <c r="N580" s="28">
        <v>11</v>
      </c>
      <c r="O580" s="28">
        <v>1</v>
      </c>
      <c r="P580" s="29" t="s">
        <v>63</v>
      </c>
      <c r="Q580" s="11" t="s">
        <v>5</v>
      </c>
      <c r="R580" s="25"/>
      <c r="S580" s="30">
        <v>3281.8</v>
      </c>
      <c r="T580" s="31">
        <v>3281.8</v>
      </c>
      <c r="U580" s="10"/>
      <c r="V580" s="8"/>
    </row>
    <row r="581" spans="1:22" ht="15" customHeight="1">
      <c r="A581" s="21"/>
      <c r="B581" s="34" t="s">
        <v>62</v>
      </c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27">
        <v>250</v>
      </c>
      <c r="N581" s="28">
        <v>11</v>
      </c>
      <c r="O581" s="28">
        <v>1</v>
      </c>
      <c r="P581" s="29" t="s">
        <v>61</v>
      </c>
      <c r="Q581" s="11" t="s">
        <v>5</v>
      </c>
      <c r="R581" s="25"/>
      <c r="S581" s="30">
        <v>300</v>
      </c>
      <c r="T581" s="31">
        <v>300</v>
      </c>
      <c r="U581" s="10"/>
      <c r="V581" s="8"/>
    </row>
    <row r="582" spans="1:22" ht="15" customHeight="1">
      <c r="A582" s="21"/>
      <c r="B582" s="34" t="s">
        <v>52</v>
      </c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27">
        <v>250</v>
      </c>
      <c r="N582" s="28">
        <v>11</v>
      </c>
      <c r="O582" s="28">
        <v>1</v>
      </c>
      <c r="P582" s="29" t="s">
        <v>61</v>
      </c>
      <c r="Q582" s="11" t="s">
        <v>50</v>
      </c>
      <c r="R582" s="25"/>
      <c r="S582" s="30">
        <v>300</v>
      </c>
      <c r="T582" s="31">
        <v>300</v>
      </c>
      <c r="U582" s="10"/>
      <c r="V582" s="8"/>
    </row>
    <row r="583" spans="1:22" ht="20.65" customHeight="1">
      <c r="A583" s="21"/>
      <c r="B583" s="34" t="s">
        <v>38</v>
      </c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27">
        <v>250</v>
      </c>
      <c r="N583" s="28">
        <v>11</v>
      </c>
      <c r="O583" s="28">
        <v>1</v>
      </c>
      <c r="P583" s="29" t="s">
        <v>69</v>
      </c>
      <c r="Q583" s="11" t="s">
        <v>5</v>
      </c>
      <c r="R583" s="25"/>
      <c r="S583" s="30">
        <v>2981.8</v>
      </c>
      <c r="T583" s="31">
        <v>2981.8</v>
      </c>
      <c r="U583" s="10"/>
      <c r="V583" s="8"/>
    </row>
    <row r="584" spans="1:22" ht="15" customHeight="1">
      <c r="A584" s="21"/>
      <c r="B584" s="34" t="s">
        <v>52</v>
      </c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27">
        <v>250</v>
      </c>
      <c r="N584" s="28">
        <v>11</v>
      </c>
      <c r="O584" s="28">
        <v>1</v>
      </c>
      <c r="P584" s="29" t="s">
        <v>69</v>
      </c>
      <c r="Q584" s="11" t="s">
        <v>50</v>
      </c>
      <c r="R584" s="25"/>
      <c r="S584" s="30">
        <v>2981.8</v>
      </c>
      <c r="T584" s="31">
        <v>2981.8</v>
      </c>
      <c r="U584" s="10"/>
      <c r="V584" s="8"/>
    </row>
    <row r="585" spans="1:22" ht="20.65" customHeight="1">
      <c r="A585" s="21"/>
      <c r="B585" s="34" t="s">
        <v>55</v>
      </c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27">
        <v>250</v>
      </c>
      <c r="N585" s="28">
        <v>11</v>
      </c>
      <c r="O585" s="28">
        <v>1</v>
      </c>
      <c r="P585" s="29" t="s">
        <v>54</v>
      </c>
      <c r="Q585" s="11" t="s">
        <v>5</v>
      </c>
      <c r="R585" s="25"/>
      <c r="S585" s="30">
        <v>7530.2</v>
      </c>
      <c r="T585" s="31">
        <v>7530.2</v>
      </c>
      <c r="U585" s="10"/>
      <c r="V585" s="8"/>
    </row>
    <row r="586" spans="1:22" ht="15" customHeight="1">
      <c r="A586" s="21"/>
      <c r="B586" s="34" t="s">
        <v>68</v>
      </c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27">
        <v>250</v>
      </c>
      <c r="N586" s="28">
        <v>11</v>
      </c>
      <c r="O586" s="28">
        <v>1</v>
      </c>
      <c r="P586" s="29" t="s">
        <v>67</v>
      </c>
      <c r="Q586" s="11" t="s">
        <v>5</v>
      </c>
      <c r="R586" s="25"/>
      <c r="S586" s="30">
        <v>7266.4</v>
      </c>
      <c r="T586" s="31">
        <v>7266.4</v>
      </c>
      <c r="U586" s="10"/>
      <c r="V586" s="8"/>
    </row>
    <row r="587" spans="1:22" ht="15" customHeight="1">
      <c r="A587" s="21"/>
      <c r="B587" s="34" t="s">
        <v>52</v>
      </c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27">
        <v>250</v>
      </c>
      <c r="N587" s="28">
        <v>11</v>
      </c>
      <c r="O587" s="28">
        <v>1</v>
      </c>
      <c r="P587" s="29" t="s">
        <v>67</v>
      </c>
      <c r="Q587" s="11" t="s">
        <v>50</v>
      </c>
      <c r="R587" s="25"/>
      <c r="S587" s="30">
        <v>7266.4</v>
      </c>
      <c r="T587" s="31">
        <v>7266.4</v>
      </c>
      <c r="U587" s="10"/>
      <c r="V587" s="8"/>
    </row>
    <row r="588" spans="1:22" ht="30.6" customHeight="1">
      <c r="A588" s="21"/>
      <c r="B588" s="34" t="s">
        <v>6</v>
      </c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27">
        <v>250</v>
      </c>
      <c r="N588" s="28">
        <v>11</v>
      </c>
      <c r="O588" s="28">
        <v>1</v>
      </c>
      <c r="P588" s="29" t="s">
        <v>66</v>
      </c>
      <c r="Q588" s="11" t="s">
        <v>5</v>
      </c>
      <c r="R588" s="25"/>
      <c r="S588" s="30">
        <v>263.8</v>
      </c>
      <c r="T588" s="31">
        <v>263.8</v>
      </c>
      <c r="U588" s="10"/>
      <c r="V588" s="8"/>
    </row>
    <row r="589" spans="1:22" ht="15" customHeight="1">
      <c r="A589" s="21"/>
      <c r="B589" s="34" t="s">
        <v>52</v>
      </c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27">
        <v>250</v>
      </c>
      <c r="N589" s="28">
        <v>11</v>
      </c>
      <c r="O589" s="28">
        <v>1</v>
      </c>
      <c r="P589" s="29" t="s">
        <v>66</v>
      </c>
      <c r="Q589" s="11" t="s">
        <v>50</v>
      </c>
      <c r="R589" s="25"/>
      <c r="S589" s="30">
        <v>263.8</v>
      </c>
      <c r="T589" s="31">
        <v>263.8</v>
      </c>
      <c r="U589" s="10"/>
      <c r="V589" s="8"/>
    </row>
    <row r="590" spans="1:22" ht="15" customHeight="1">
      <c r="A590" s="21"/>
      <c r="B590" s="34" t="s">
        <v>65</v>
      </c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27">
        <v>250</v>
      </c>
      <c r="N590" s="28">
        <v>11</v>
      </c>
      <c r="O590" s="28">
        <v>2</v>
      </c>
      <c r="P590" s="29" t="s">
        <v>5</v>
      </c>
      <c r="Q590" s="11" t="s">
        <v>5</v>
      </c>
      <c r="R590" s="25"/>
      <c r="S590" s="30">
        <v>900</v>
      </c>
      <c r="T590" s="31">
        <v>900</v>
      </c>
      <c r="U590" s="10"/>
      <c r="V590" s="8"/>
    </row>
    <row r="591" spans="1:22" ht="20.65" customHeight="1">
      <c r="A591" s="21"/>
      <c r="B591" s="34" t="s">
        <v>59</v>
      </c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27">
        <v>250</v>
      </c>
      <c r="N591" s="28">
        <v>11</v>
      </c>
      <c r="O591" s="28">
        <v>2</v>
      </c>
      <c r="P591" s="29" t="s">
        <v>58</v>
      </c>
      <c r="Q591" s="11" t="s">
        <v>5</v>
      </c>
      <c r="R591" s="25"/>
      <c r="S591" s="30">
        <v>900</v>
      </c>
      <c r="T591" s="31">
        <v>900</v>
      </c>
      <c r="U591" s="10"/>
      <c r="V591" s="8"/>
    </row>
    <row r="592" spans="1:22" ht="20.65" customHeight="1">
      <c r="A592" s="21"/>
      <c r="B592" s="34" t="s">
        <v>57</v>
      </c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27">
        <v>250</v>
      </c>
      <c r="N592" s="28">
        <v>11</v>
      </c>
      <c r="O592" s="28">
        <v>2</v>
      </c>
      <c r="P592" s="29" t="s">
        <v>56</v>
      </c>
      <c r="Q592" s="11" t="s">
        <v>5</v>
      </c>
      <c r="R592" s="25"/>
      <c r="S592" s="30">
        <v>900</v>
      </c>
      <c r="T592" s="31">
        <v>900</v>
      </c>
      <c r="U592" s="10"/>
      <c r="V592" s="8"/>
    </row>
    <row r="593" spans="1:22" ht="57.75" customHeight="1">
      <c r="A593" s="21"/>
      <c r="B593" s="34" t="s">
        <v>64</v>
      </c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27">
        <v>250</v>
      </c>
      <c r="N593" s="28">
        <v>11</v>
      </c>
      <c r="O593" s="28">
        <v>2</v>
      </c>
      <c r="P593" s="29" t="s">
        <v>63</v>
      </c>
      <c r="Q593" s="11" t="s">
        <v>5</v>
      </c>
      <c r="R593" s="25"/>
      <c r="S593" s="30">
        <v>900</v>
      </c>
      <c r="T593" s="31">
        <v>900</v>
      </c>
      <c r="U593" s="10"/>
      <c r="V593" s="8"/>
    </row>
    <row r="594" spans="1:22" ht="15" customHeight="1">
      <c r="A594" s="21"/>
      <c r="B594" s="34" t="s">
        <v>62</v>
      </c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27">
        <v>250</v>
      </c>
      <c r="N594" s="28">
        <v>11</v>
      </c>
      <c r="O594" s="28">
        <v>2</v>
      </c>
      <c r="P594" s="29" t="s">
        <v>61</v>
      </c>
      <c r="Q594" s="11" t="s">
        <v>5</v>
      </c>
      <c r="R594" s="25"/>
      <c r="S594" s="30">
        <v>900</v>
      </c>
      <c r="T594" s="31">
        <v>900</v>
      </c>
      <c r="U594" s="10"/>
      <c r="V594" s="8"/>
    </row>
    <row r="595" spans="1:22" ht="15" customHeight="1">
      <c r="A595" s="21"/>
      <c r="B595" s="34" t="s">
        <v>52</v>
      </c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27">
        <v>250</v>
      </c>
      <c r="N595" s="28">
        <v>11</v>
      </c>
      <c r="O595" s="28">
        <v>2</v>
      </c>
      <c r="P595" s="29" t="s">
        <v>61</v>
      </c>
      <c r="Q595" s="11" t="s">
        <v>50</v>
      </c>
      <c r="R595" s="25"/>
      <c r="S595" s="30">
        <v>900</v>
      </c>
      <c r="T595" s="31">
        <v>900</v>
      </c>
      <c r="U595" s="10"/>
      <c r="V595" s="8"/>
    </row>
    <row r="596" spans="1:22" ht="15" customHeight="1">
      <c r="A596" s="21"/>
      <c r="B596" s="34" t="s">
        <v>60</v>
      </c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27">
        <v>250</v>
      </c>
      <c r="N596" s="28">
        <v>11</v>
      </c>
      <c r="O596" s="28">
        <v>5</v>
      </c>
      <c r="P596" s="29" t="s">
        <v>5</v>
      </c>
      <c r="Q596" s="11" t="s">
        <v>5</v>
      </c>
      <c r="R596" s="25"/>
      <c r="S596" s="30">
        <v>7000</v>
      </c>
      <c r="T596" s="31">
        <v>0</v>
      </c>
      <c r="U596" s="10"/>
      <c r="V596" s="8"/>
    </row>
    <row r="597" spans="1:22" ht="20.65" customHeight="1">
      <c r="A597" s="21"/>
      <c r="B597" s="34" t="s">
        <v>59</v>
      </c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27">
        <v>250</v>
      </c>
      <c r="N597" s="28">
        <v>11</v>
      </c>
      <c r="O597" s="28">
        <v>5</v>
      </c>
      <c r="P597" s="29" t="s">
        <v>58</v>
      </c>
      <c r="Q597" s="11" t="s">
        <v>5</v>
      </c>
      <c r="R597" s="25"/>
      <c r="S597" s="30">
        <v>7000</v>
      </c>
      <c r="T597" s="31">
        <v>0</v>
      </c>
      <c r="U597" s="10"/>
      <c r="V597" s="8"/>
    </row>
    <row r="598" spans="1:22" ht="20.65" customHeight="1">
      <c r="A598" s="21"/>
      <c r="B598" s="34" t="s">
        <v>57</v>
      </c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27">
        <v>250</v>
      </c>
      <c r="N598" s="28">
        <v>11</v>
      </c>
      <c r="O598" s="28">
        <v>5</v>
      </c>
      <c r="P598" s="29" t="s">
        <v>56</v>
      </c>
      <c r="Q598" s="11" t="s">
        <v>5</v>
      </c>
      <c r="R598" s="25"/>
      <c r="S598" s="30">
        <v>7000</v>
      </c>
      <c r="T598" s="31">
        <v>0</v>
      </c>
      <c r="U598" s="10"/>
      <c r="V598" s="8"/>
    </row>
    <row r="599" spans="1:22" ht="20.65" customHeight="1">
      <c r="A599" s="21"/>
      <c r="B599" s="34" t="s">
        <v>55</v>
      </c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27">
        <v>250</v>
      </c>
      <c r="N599" s="28">
        <v>11</v>
      </c>
      <c r="O599" s="28">
        <v>5</v>
      </c>
      <c r="P599" s="29" t="s">
        <v>54</v>
      </c>
      <c r="Q599" s="11" t="s">
        <v>5</v>
      </c>
      <c r="R599" s="25"/>
      <c r="S599" s="30">
        <v>7000</v>
      </c>
      <c r="T599" s="31">
        <v>0</v>
      </c>
      <c r="U599" s="10"/>
      <c r="V599" s="8"/>
    </row>
    <row r="600" spans="1:22" ht="20.65" customHeight="1">
      <c r="A600" s="21"/>
      <c r="B600" s="34" t="s">
        <v>53</v>
      </c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27">
        <v>250</v>
      </c>
      <c r="N600" s="28">
        <v>11</v>
      </c>
      <c r="O600" s="28">
        <v>5</v>
      </c>
      <c r="P600" s="29" t="s">
        <v>51</v>
      </c>
      <c r="Q600" s="11" t="s">
        <v>5</v>
      </c>
      <c r="R600" s="25"/>
      <c r="S600" s="30">
        <v>7000</v>
      </c>
      <c r="T600" s="31">
        <v>0</v>
      </c>
      <c r="U600" s="10"/>
      <c r="V600" s="8"/>
    </row>
    <row r="601" spans="1:22" ht="15" customHeight="1">
      <c r="A601" s="21"/>
      <c r="B601" s="34" t="s">
        <v>52</v>
      </c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27">
        <v>250</v>
      </c>
      <c r="N601" s="28">
        <v>11</v>
      </c>
      <c r="O601" s="28">
        <v>5</v>
      </c>
      <c r="P601" s="29" t="s">
        <v>51</v>
      </c>
      <c r="Q601" s="11" t="s">
        <v>50</v>
      </c>
      <c r="R601" s="25"/>
      <c r="S601" s="30">
        <v>7000</v>
      </c>
      <c r="T601" s="31">
        <v>0</v>
      </c>
      <c r="U601" s="10"/>
      <c r="V601" s="8"/>
    </row>
    <row r="602" spans="1:22" ht="19.5" customHeight="1">
      <c r="A602" s="21"/>
      <c r="B602" s="47" t="s">
        <v>49</v>
      </c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22">
        <v>254</v>
      </c>
      <c r="N602" s="23">
        <v>0</v>
      </c>
      <c r="O602" s="23">
        <v>0</v>
      </c>
      <c r="P602" s="24" t="s">
        <v>5</v>
      </c>
      <c r="Q602" s="12" t="s">
        <v>5</v>
      </c>
      <c r="R602" s="25"/>
      <c r="S602" s="6">
        <v>46204.2</v>
      </c>
      <c r="T602" s="26">
        <v>48100.800000000003</v>
      </c>
      <c r="U602" s="10"/>
      <c r="V602" s="8"/>
    </row>
    <row r="603" spans="1:22" ht="15" customHeight="1">
      <c r="A603" s="21"/>
      <c r="B603" s="34" t="s">
        <v>48</v>
      </c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27">
        <v>254</v>
      </c>
      <c r="N603" s="28">
        <v>1</v>
      </c>
      <c r="O603" s="28">
        <v>0</v>
      </c>
      <c r="P603" s="29" t="s">
        <v>5</v>
      </c>
      <c r="Q603" s="11" t="s">
        <v>5</v>
      </c>
      <c r="R603" s="25"/>
      <c r="S603" s="30">
        <v>7589.4</v>
      </c>
      <c r="T603" s="31">
        <v>7589.4</v>
      </c>
      <c r="U603" s="10"/>
      <c r="V603" s="8"/>
    </row>
    <row r="604" spans="1:22" ht="30.6" customHeight="1">
      <c r="A604" s="21"/>
      <c r="B604" s="34" t="s">
        <v>47</v>
      </c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27">
        <v>254</v>
      </c>
      <c r="N604" s="28">
        <v>1</v>
      </c>
      <c r="O604" s="28">
        <v>4</v>
      </c>
      <c r="P604" s="29" t="s">
        <v>5</v>
      </c>
      <c r="Q604" s="11" t="s">
        <v>5</v>
      </c>
      <c r="R604" s="25"/>
      <c r="S604" s="30">
        <v>2649.5</v>
      </c>
      <c r="T604" s="31">
        <v>2649.5</v>
      </c>
      <c r="U604" s="10"/>
      <c r="V604" s="8"/>
    </row>
    <row r="605" spans="1:22" ht="27.75" customHeight="1">
      <c r="A605" s="21"/>
      <c r="B605" s="34" t="s">
        <v>13</v>
      </c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27">
        <v>254</v>
      </c>
      <c r="N605" s="28">
        <v>1</v>
      </c>
      <c r="O605" s="28">
        <v>4</v>
      </c>
      <c r="P605" s="29" t="s">
        <v>12</v>
      </c>
      <c r="Q605" s="11" t="s">
        <v>5</v>
      </c>
      <c r="R605" s="25"/>
      <c r="S605" s="30">
        <v>2649.5</v>
      </c>
      <c r="T605" s="31">
        <v>2649.5</v>
      </c>
      <c r="U605" s="10"/>
      <c r="V605" s="8"/>
    </row>
    <row r="606" spans="1:22" ht="38.1" customHeight="1">
      <c r="A606" s="21"/>
      <c r="B606" s="34" t="s">
        <v>44</v>
      </c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27">
        <v>254</v>
      </c>
      <c r="N606" s="28">
        <v>1</v>
      </c>
      <c r="O606" s="28">
        <v>4</v>
      </c>
      <c r="P606" s="29" t="s">
        <v>43</v>
      </c>
      <c r="Q606" s="11" t="s">
        <v>5</v>
      </c>
      <c r="R606" s="25"/>
      <c r="S606" s="30">
        <v>2649.5</v>
      </c>
      <c r="T606" s="31">
        <v>2649.5</v>
      </c>
      <c r="U606" s="10"/>
      <c r="V606" s="8"/>
    </row>
    <row r="607" spans="1:22" ht="80.849999999999994" customHeight="1">
      <c r="A607" s="21"/>
      <c r="B607" s="34" t="s">
        <v>42</v>
      </c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27">
        <v>254</v>
      </c>
      <c r="N607" s="28">
        <v>1</v>
      </c>
      <c r="O607" s="28">
        <v>4</v>
      </c>
      <c r="P607" s="29" t="s">
        <v>41</v>
      </c>
      <c r="Q607" s="11" t="s">
        <v>5</v>
      </c>
      <c r="R607" s="25"/>
      <c r="S607" s="30">
        <v>2649.5</v>
      </c>
      <c r="T607" s="31">
        <v>2649.5</v>
      </c>
      <c r="U607" s="10"/>
      <c r="V607" s="8"/>
    </row>
    <row r="608" spans="1:22" ht="15" customHeight="1">
      <c r="A608" s="21"/>
      <c r="B608" s="34" t="s">
        <v>40</v>
      </c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27">
        <v>254</v>
      </c>
      <c r="N608" s="28">
        <v>1</v>
      </c>
      <c r="O608" s="28">
        <v>4</v>
      </c>
      <c r="P608" s="29" t="s">
        <v>39</v>
      </c>
      <c r="Q608" s="11" t="s">
        <v>5</v>
      </c>
      <c r="R608" s="25"/>
      <c r="S608" s="30">
        <v>1661</v>
      </c>
      <c r="T608" s="31">
        <v>1661</v>
      </c>
      <c r="U608" s="10"/>
      <c r="V608" s="8"/>
    </row>
    <row r="609" spans="1:22" ht="20.65" customHeight="1">
      <c r="A609" s="21"/>
      <c r="B609" s="34" t="s">
        <v>35</v>
      </c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27">
        <v>254</v>
      </c>
      <c r="N609" s="28">
        <v>1</v>
      </c>
      <c r="O609" s="28">
        <v>4</v>
      </c>
      <c r="P609" s="29" t="s">
        <v>39</v>
      </c>
      <c r="Q609" s="11" t="s">
        <v>33</v>
      </c>
      <c r="R609" s="25"/>
      <c r="S609" s="30">
        <v>1469</v>
      </c>
      <c r="T609" s="31">
        <v>1469</v>
      </c>
      <c r="U609" s="10"/>
      <c r="V609" s="8"/>
    </row>
    <row r="610" spans="1:22" ht="20.65" customHeight="1">
      <c r="A610" s="21"/>
      <c r="B610" s="34" t="s">
        <v>24</v>
      </c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27">
        <v>254</v>
      </c>
      <c r="N610" s="28">
        <v>1</v>
      </c>
      <c r="O610" s="28">
        <v>4</v>
      </c>
      <c r="P610" s="29" t="s">
        <v>39</v>
      </c>
      <c r="Q610" s="11" t="s">
        <v>22</v>
      </c>
      <c r="R610" s="25"/>
      <c r="S610" s="30">
        <v>192</v>
      </c>
      <c r="T610" s="31">
        <v>192</v>
      </c>
      <c r="U610" s="10"/>
      <c r="V610" s="8"/>
    </row>
    <row r="611" spans="1:22" ht="20.65" customHeight="1">
      <c r="A611" s="21"/>
      <c r="B611" s="34" t="s">
        <v>434</v>
      </c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27">
        <v>254</v>
      </c>
      <c r="N611" s="28">
        <v>1</v>
      </c>
      <c r="O611" s="28">
        <v>4</v>
      </c>
      <c r="P611" s="29" t="s">
        <v>46</v>
      </c>
      <c r="Q611" s="11" t="s">
        <v>5</v>
      </c>
      <c r="R611" s="25"/>
      <c r="S611" s="30">
        <v>880</v>
      </c>
      <c r="T611" s="31">
        <v>880</v>
      </c>
      <c r="U611" s="10"/>
      <c r="V611" s="8"/>
    </row>
    <row r="612" spans="1:22" ht="20.65" customHeight="1">
      <c r="A612" s="21"/>
      <c r="B612" s="34" t="s">
        <v>35</v>
      </c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27">
        <v>254</v>
      </c>
      <c r="N612" s="28">
        <v>1</v>
      </c>
      <c r="O612" s="28">
        <v>4</v>
      </c>
      <c r="P612" s="29" t="s">
        <v>46</v>
      </c>
      <c r="Q612" s="11" t="s">
        <v>33</v>
      </c>
      <c r="R612" s="25"/>
      <c r="S612" s="30">
        <v>800</v>
      </c>
      <c r="T612" s="31">
        <v>800</v>
      </c>
      <c r="U612" s="10"/>
      <c r="V612" s="8"/>
    </row>
    <row r="613" spans="1:22" ht="20.65" customHeight="1">
      <c r="A613" s="21"/>
      <c r="B613" s="34" t="s">
        <v>24</v>
      </c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27">
        <v>254</v>
      </c>
      <c r="N613" s="28">
        <v>1</v>
      </c>
      <c r="O613" s="28">
        <v>4</v>
      </c>
      <c r="P613" s="29" t="s">
        <v>46</v>
      </c>
      <c r="Q613" s="11" t="s">
        <v>22</v>
      </c>
      <c r="R613" s="25"/>
      <c r="S613" s="30">
        <v>80</v>
      </c>
      <c r="T613" s="31">
        <v>80</v>
      </c>
      <c r="U613" s="10"/>
      <c r="V613" s="8"/>
    </row>
    <row r="614" spans="1:22" ht="20.65" customHeight="1">
      <c r="A614" s="21"/>
      <c r="B614" s="34" t="s">
        <v>38</v>
      </c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27">
        <v>254</v>
      </c>
      <c r="N614" s="28">
        <v>1</v>
      </c>
      <c r="O614" s="28">
        <v>4</v>
      </c>
      <c r="P614" s="29" t="s">
        <v>37</v>
      </c>
      <c r="Q614" s="11" t="s">
        <v>5</v>
      </c>
      <c r="R614" s="25"/>
      <c r="S614" s="30">
        <v>108.5</v>
      </c>
      <c r="T614" s="31">
        <v>108.5</v>
      </c>
      <c r="U614" s="10"/>
      <c r="V614" s="8"/>
    </row>
    <row r="615" spans="1:22" ht="20.65" customHeight="1">
      <c r="A615" s="21"/>
      <c r="B615" s="34" t="s">
        <v>35</v>
      </c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27">
        <v>254</v>
      </c>
      <c r="N615" s="28">
        <v>1</v>
      </c>
      <c r="O615" s="28">
        <v>4</v>
      </c>
      <c r="P615" s="29" t="s">
        <v>37</v>
      </c>
      <c r="Q615" s="11" t="s">
        <v>33</v>
      </c>
      <c r="R615" s="25"/>
      <c r="S615" s="30">
        <v>108.5</v>
      </c>
      <c r="T615" s="31">
        <v>108.5</v>
      </c>
      <c r="U615" s="10"/>
      <c r="V615" s="8"/>
    </row>
    <row r="616" spans="1:22" ht="20.65" customHeight="1">
      <c r="A616" s="21"/>
      <c r="B616" s="34" t="s">
        <v>45</v>
      </c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27">
        <v>254</v>
      </c>
      <c r="N616" s="28">
        <v>1</v>
      </c>
      <c r="O616" s="28">
        <v>6</v>
      </c>
      <c r="P616" s="29" t="s">
        <v>5</v>
      </c>
      <c r="Q616" s="11" t="s">
        <v>5</v>
      </c>
      <c r="R616" s="25"/>
      <c r="S616" s="30">
        <v>4789.8999999999996</v>
      </c>
      <c r="T616" s="31">
        <v>4789.8999999999996</v>
      </c>
      <c r="U616" s="10"/>
      <c r="V616" s="8"/>
    </row>
    <row r="617" spans="1:22" ht="27.75" customHeight="1">
      <c r="A617" s="21"/>
      <c r="B617" s="34" t="s">
        <v>13</v>
      </c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27">
        <v>254</v>
      </c>
      <c r="N617" s="28">
        <v>1</v>
      </c>
      <c r="O617" s="28">
        <v>6</v>
      </c>
      <c r="P617" s="29" t="s">
        <v>12</v>
      </c>
      <c r="Q617" s="11" t="s">
        <v>5</v>
      </c>
      <c r="R617" s="25"/>
      <c r="S617" s="30">
        <v>4789.8999999999996</v>
      </c>
      <c r="T617" s="31">
        <v>4789.8999999999996</v>
      </c>
      <c r="U617" s="10"/>
      <c r="V617" s="8"/>
    </row>
    <row r="618" spans="1:22" ht="39.200000000000003" customHeight="1">
      <c r="A618" s="21"/>
      <c r="B618" s="34" t="s">
        <v>44</v>
      </c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27">
        <v>254</v>
      </c>
      <c r="N618" s="28">
        <v>1</v>
      </c>
      <c r="O618" s="28">
        <v>6</v>
      </c>
      <c r="P618" s="29" t="s">
        <v>43</v>
      </c>
      <c r="Q618" s="11" t="s">
        <v>5</v>
      </c>
      <c r="R618" s="25"/>
      <c r="S618" s="30">
        <v>4789.8999999999996</v>
      </c>
      <c r="T618" s="31">
        <v>4789.8999999999996</v>
      </c>
      <c r="U618" s="10"/>
      <c r="V618" s="8"/>
    </row>
    <row r="619" spans="1:22" ht="82.7" customHeight="1">
      <c r="A619" s="21"/>
      <c r="B619" s="34" t="s">
        <v>42</v>
      </c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27">
        <v>254</v>
      </c>
      <c r="N619" s="28">
        <v>1</v>
      </c>
      <c r="O619" s="28">
        <v>6</v>
      </c>
      <c r="P619" s="29" t="s">
        <v>41</v>
      </c>
      <c r="Q619" s="11" t="s">
        <v>5</v>
      </c>
      <c r="R619" s="25"/>
      <c r="S619" s="30">
        <v>4789.8999999999996</v>
      </c>
      <c r="T619" s="31">
        <v>4789.8999999999996</v>
      </c>
      <c r="U619" s="10"/>
      <c r="V619" s="8"/>
    </row>
    <row r="620" spans="1:22" ht="15" customHeight="1">
      <c r="A620" s="21"/>
      <c r="B620" s="34" t="s">
        <v>40</v>
      </c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27">
        <v>254</v>
      </c>
      <c r="N620" s="28">
        <v>1</v>
      </c>
      <c r="O620" s="28">
        <v>6</v>
      </c>
      <c r="P620" s="29" t="s">
        <v>39</v>
      </c>
      <c r="Q620" s="11" t="s">
        <v>5</v>
      </c>
      <c r="R620" s="25"/>
      <c r="S620" s="30">
        <v>3324.3</v>
      </c>
      <c r="T620" s="31">
        <v>3324.3</v>
      </c>
      <c r="U620" s="10"/>
      <c r="V620" s="8"/>
    </row>
    <row r="621" spans="1:22" ht="20.65" customHeight="1">
      <c r="A621" s="21"/>
      <c r="B621" s="34" t="s">
        <v>35</v>
      </c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27">
        <v>254</v>
      </c>
      <c r="N621" s="28">
        <v>1</v>
      </c>
      <c r="O621" s="28">
        <v>6</v>
      </c>
      <c r="P621" s="29" t="s">
        <v>39</v>
      </c>
      <c r="Q621" s="11" t="s">
        <v>33</v>
      </c>
      <c r="R621" s="25"/>
      <c r="S621" s="30">
        <v>2847.6</v>
      </c>
      <c r="T621" s="31">
        <v>2847.6</v>
      </c>
      <c r="U621" s="10"/>
      <c r="V621" s="8"/>
    </row>
    <row r="622" spans="1:22" ht="20.65" customHeight="1">
      <c r="A622" s="21"/>
      <c r="B622" s="34" t="s">
        <v>24</v>
      </c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27">
        <v>254</v>
      </c>
      <c r="N622" s="28">
        <v>1</v>
      </c>
      <c r="O622" s="28">
        <v>6</v>
      </c>
      <c r="P622" s="29" t="s">
        <v>39</v>
      </c>
      <c r="Q622" s="11" t="s">
        <v>22</v>
      </c>
      <c r="R622" s="25"/>
      <c r="S622" s="30">
        <v>476.7</v>
      </c>
      <c r="T622" s="31">
        <v>476.7</v>
      </c>
      <c r="U622" s="10"/>
      <c r="V622" s="8"/>
    </row>
    <row r="623" spans="1:22" ht="20.65" customHeight="1">
      <c r="A623" s="21"/>
      <c r="B623" s="34" t="s">
        <v>38</v>
      </c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27">
        <v>254</v>
      </c>
      <c r="N623" s="28">
        <v>1</v>
      </c>
      <c r="O623" s="28">
        <v>6</v>
      </c>
      <c r="P623" s="29" t="s">
        <v>37</v>
      </c>
      <c r="Q623" s="11" t="s">
        <v>5</v>
      </c>
      <c r="R623" s="25"/>
      <c r="S623" s="30">
        <v>1463</v>
      </c>
      <c r="T623" s="31">
        <v>1463</v>
      </c>
      <c r="U623" s="10"/>
      <c r="V623" s="8"/>
    </row>
    <row r="624" spans="1:22" ht="20.65" customHeight="1">
      <c r="A624" s="21"/>
      <c r="B624" s="34" t="s">
        <v>35</v>
      </c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27">
        <v>254</v>
      </c>
      <c r="N624" s="28">
        <v>1</v>
      </c>
      <c r="O624" s="28">
        <v>6</v>
      </c>
      <c r="P624" s="29" t="s">
        <v>37</v>
      </c>
      <c r="Q624" s="11" t="s">
        <v>33</v>
      </c>
      <c r="R624" s="25"/>
      <c r="S624" s="30">
        <v>1193</v>
      </c>
      <c r="T624" s="31">
        <v>1193</v>
      </c>
      <c r="U624" s="10"/>
      <c r="V624" s="8"/>
    </row>
    <row r="625" spans="1:22" ht="20.65" customHeight="1">
      <c r="A625" s="21"/>
      <c r="B625" s="34" t="s">
        <v>24</v>
      </c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27">
        <v>254</v>
      </c>
      <c r="N625" s="28">
        <v>1</v>
      </c>
      <c r="O625" s="28">
        <v>6</v>
      </c>
      <c r="P625" s="29" t="s">
        <v>37</v>
      </c>
      <c r="Q625" s="11" t="s">
        <v>22</v>
      </c>
      <c r="R625" s="25"/>
      <c r="S625" s="30">
        <v>270</v>
      </c>
      <c r="T625" s="31">
        <v>270</v>
      </c>
      <c r="U625" s="10"/>
      <c r="V625" s="8"/>
    </row>
    <row r="626" spans="1:22" ht="20.65" customHeight="1">
      <c r="A626" s="21"/>
      <c r="B626" s="34" t="s">
        <v>36</v>
      </c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27">
        <v>254</v>
      </c>
      <c r="N626" s="28">
        <v>1</v>
      </c>
      <c r="O626" s="28">
        <v>6</v>
      </c>
      <c r="P626" s="29" t="s">
        <v>34</v>
      </c>
      <c r="Q626" s="11" t="s">
        <v>5</v>
      </c>
      <c r="R626" s="25"/>
      <c r="S626" s="30">
        <v>2.6</v>
      </c>
      <c r="T626" s="31">
        <v>2.6</v>
      </c>
      <c r="U626" s="10"/>
      <c r="V626" s="8"/>
    </row>
    <row r="627" spans="1:22" ht="20.65" customHeight="1">
      <c r="A627" s="21"/>
      <c r="B627" s="34" t="s">
        <v>35</v>
      </c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27">
        <v>254</v>
      </c>
      <c r="N627" s="28">
        <v>1</v>
      </c>
      <c r="O627" s="28">
        <v>6</v>
      </c>
      <c r="P627" s="29" t="s">
        <v>34</v>
      </c>
      <c r="Q627" s="11" t="s">
        <v>33</v>
      </c>
      <c r="R627" s="25"/>
      <c r="S627" s="30">
        <v>2.6</v>
      </c>
      <c r="T627" s="31">
        <v>2.6</v>
      </c>
      <c r="U627" s="10"/>
      <c r="V627" s="8"/>
    </row>
    <row r="628" spans="1:22" ht="15" customHeight="1">
      <c r="A628" s="21"/>
      <c r="B628" s="34" t="s">
        <v>32</v>
      </c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27">
        <v>254</v>
      </c>
      <c r="N628" s="28">
        <v>1</v>
      </c>
      <c r="O628" s="28">
        <v>13</v>
      </c>
      <c r="P628" s="29" t="s">
        <v>5</v>
      </c>
      <c r="Q628" s="11" t="s">
        <v>5</v>
      </c>
      <c r="R628" s="25"/>
      <c r="S628" s="30">
        <v>150</v>
      </c>
      <c r="T628" s="31">
        <v>150</v>
      </c>
      <c r="U628" s="10"/>
      <c r="V628" s="8"/>
    </row>
    <row r="629" spans="1:22" ht="20.65" customHeight="1">
      <c r="A629" s="21"/>
      <c r="B629" s="34" t="s">
        <v>31</v>
      </c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27">
        <v>254</v>
      </c>
      <c r="N629" s="28">
        <v>1</v>
      </c>
      <c r="O629" s="28">
        <v>13</v>
      </c>
      <c r="P629" s="29" t="s">
        <v>30</v>
      </c>
      <c r="Q629" s="11" t="s">
        <v>5</v>
      </c>
      <c r="R629" s="25"/>
      <c r="S629" s="30">
        <v>150</v>
      </c>
      <c r="T629" s="31">
        <v>150</v>
      </c>
      <c r="U629" s="10"/>
      <c r="V629" s="8"/>
    </row>
    <row r="630" spans="1:22" ht="25.7" customHeight="1">
      <c r="A630" s="21"/>
      <c r="B630" s="34" t="s">
        <v>29</v>
      </c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27">
        <v>254</v>
      </c>
      <c r="N630" s="28">
        <v>1</v>
      </c>
      <c r="O630" s="28">
        <v>13</v>
      </c>
      <c r="P630" s="29" t="s">
        <v>28</v>
      </c>
      <c r="Q630" s="11" t="s">
        <v>5</v>
      </c>
      <c r="R630" s="25"/>
      <c r="S630" s="30">
        <v>150</v>
      </c>
      <c r="T630" s="31">
        <v>150</v>
      </c>
      <c r="U630" s="10"/>
      <c r="V630" s="8"/>
    </row>
    <row r="631" spans="1:22" ht="35.65" customHeight="1">
      <c r="A631" s="21"/>
      <c r="B631" s="34" t="s">
        <v>27</v>
      </c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27">
        <v>254</v>
      </c>
      <c r="N631" s="28">
        <v>1</v>
      </c>
      <c r="O631" s="28">
        <v>13</v>
      </c>
      <c r="P631" s="29" t="s">
        <v>26</v>
      </c>
      <c r="Q631" s="11" t="s">
        <v>5</v>
      </c>
      <c r="R631" s="25"/>
      <c r="S631" s="30">
        <v>150</v>
      </c>
      <c r="T631" s="31">
        <v>150</v>
      </c>
      <c r="U631" s="10"/>
      <c r="V631" s="8"/>
    </row>
    <row r="632" spans="1:22" ht="20.65" customHeight="1">
      <c r="A632" s="21"/>
      <c r="B632" s="34" t="s">
        <v>25</v>
      </c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27">
        <v>254</v>
      </c>
      <c r="N632" s="28">
        <v>1</v>
      </c>
      <c r="O632" s="28">
        <v>13</v>
      </c>
      <c r="P632" s="29" t="s">
        <v>23</v>
      </c>
      <c r="Q632" s="11" t="s">
        <v>5</v>
      </c>
      <c r="R632" s="25"/>
      <c r="S632" s="30">
        <v>150</v>
      </c>
      <c r="T632" s="31">
        <v>150</v>
      </c>
      <c r="U632" s="10"/>
      <c r="V632" s="8"/>
    </row>
    <row r="633" spans="1:22" ht="20.65" customHeight="1">
      <c r="A633" s="21"/>
      <c r="B633" s="34" t="s">
        <v>24</v>
      </c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27">
        <v>254</v>
      </c>
      <c r="N633" s="28">
        <v>1</v>
      </c>
      <c r="O633" s="28">
        <v>13</v>
      </c>
      <c r="P633" s="29" t="s">
        <v>23</v>
      </c>
      <c r="Q633" s="11" t="s">
        <v>22</v>
      </c>
      <c r="R633" s="25"/>
      <c r="S633" s="30">
        <v>150</v>
      </c>
      <c r="T633" s="31">
        <v>150</v>
      </c>
      <c r="U633" s="10"/>
      <c r="V633" s="8"/>
    </row>
    <row r="634" spans="1:22" ht="30.6" customHeight="1">
      <c r="A634" s="21"/>
      <c r="B634" s="34" t="s">
        <v>21</v>
      </c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27">
        <v>254</v>
      </c>
      <c r="N634" s="28">
        <v>14</v>
      </c>
      <c r="O634" s="28">
        <v>0</v>
      </c>
      <c r="P634" s="29" t="s">
        <v>5</v>
      </c>
      <c r="Q634" s="11" t="s">
        <v>5</v>
      </c>
      <c r="R634" s="25"/>
      <c r="S634" s="30">
        <v>38614.800000000003</v>
      </c>
      <c r="T634" s="31">
        <v>40511.4</v>
      </c>
      <c r="U634" s="10"/>
      <c r="V634" s="8"/>
    </row>
    <row r="635" spans="1:22" ht="20.65" customHeight="1">
      <c r="A635" s="21"/>
      <c r="B635" s="34" t="s">
        <v>20</v>
      </c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27">
        <v>254</v>
      </c>
      <c r="N635" s="28">
        <v>14</v>
      </c>
      <c r="O635" s="28">
        <v>1</v>
      </c>
      <c r="P635" s="29" t="s">
        <v>5</v>
      </c>
      <c r="Q635" s="11" t="s">
        <v>5</v>
      </c>
      <c r="R635" s="25"/>
      <c r="S635" s="30">
        <v>31288.400000000001</v>
      </c>
      <c r="T635" s="31">
        <v>33448</v>
      </c>
      <c r="U635" s="10"/>
      <c r="V635" s="8"/>
    </row>
    <row r="636" spans="1:22" ht="22.9" customHeight="1">
      <c r="A636" s="21"/>
      <c r="B636" s="34" t="s">
        <v>13</v>
      </c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27">
        <v>254</v>
      </c>
      <c r="N636" s="28">
        <v>14</v>
      </c>
      <c r="O636" s="28">
        <v>1</v>
      </c>
      <c r="P636" s="29" t="s">
        <v>12</v>
      </c>
      <c r="Q636" s="11" t="s">
        <v>5</v>
      </c>
      <c r="R636" s="25"/>
      <c r="S636" s="30">
        <v>31288.400000000001</v>
      </c>
      <c r="T636" s="31">
        <v>33448</v>
      </c>
      <c r="U636" s="10"/>
      <c r="V636" s="8"/>
    </row>
    <row r="637" spans="1:22" ht="32.85" customHeight="1">
      <c r="A637" s="21"/>
      <c r="B637" s="34" t="s">
        <v>11</v>
      </c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27">
        <v>254</v>
      </c>
      <c r="N637" s="28">
        <v>14</v>
      </c>
      <c r="O637" s="28">
        <v>1</v>
      </c>
      <c r="P637" s="29" t="s">
        <v>10</v>
      </c>
      <c r="Q637" s="11" t="s">
        <v>5</v>
      </c>
      <c r="R637" s="25"/>
      <c r="S637" s="30">
        <v>31288.400000000001</v>
      </c>
      <c r="T637" s="31">
        <v>33448</v>
      </c>
      <c r="U637" s="10"/>
      <c r="V637" s="8"/>
    </row>
    <row r="638" spans="1:22" ht="20.65" customHeight="1">
      <c r="A638" s="21"/>
      <c r="B638" s="34" t="s">
        <v>19</v>
      </c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27">
        <v>254</v>
      </c>
      <c r="N638" s="28">
        <v>14</v>
      </c>
      <c r="O638" s="28">
        <v>1</v>
      </c>
      <c r="P638" s="29" t="s">
        <v>18</v>
      </c>
      <c r="Q638" s="11" t="s">
        <v>5</v>
      </c>
      <c r="R638" s="25"/>
      <c r="S638" s="30">
        <v>31288.400000000001</v>
      </c>
      <c r="T638" s="31">
        <v>33448</v>
      </c>
      <c r="U638" s="10"/>
      <c r="V638" s="8"/>
    </row>
    <row r="639" spans="1:22" ht="15" customHeight="1">
      <c r="A639" s="21"/>
      <c r="B639" s="34" t="s">
        <v>17</v>
      </c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27">
        <v>254</v>
      </c>
      <c r="N639" s="28">
        <v>14</v>
      </c>
      <c r="O639" s="28">
        <v>1</v>
      </c>
      <c r="P639" s="29" t="s">
        <v>16</v>
      </c>
      <c r="Q639" s="11" t="s">
        <v>5</v>
      </c>
      <c r="R639" s="25"/>
      <c r="S639" s="30">
        <v>27304</v>
      </c>
      <c r="T639" s="31">
        <v>29174.3</v>
      </c>
      <c r="U639" s="10"/>
      <c r="V639" s="8"/>
    </row>
    <row r="640" spans="1:22" ht="15" customHeight="1">
      <c r="A640" s="21"/>
      <c r="B640" s="34" t="s">
        <v>4</v>
      </c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27">
        <v>254</v>
      </c>
      <c r="N640" s="28">
        <v>14</v>
      </c>
      <c r="O640" s="28">
        <v>1</v>
      </c>
      <c r="P640" s="29" t="s">
        <v>16</v>
      </c>
      <c r="Q640" s="11" t="s">
        <v>2</v>
      </c>
      <c r="R640" s="25"/>
      <c r="S640" s="30">
        <v>27304</v>
      </c>
      <c r="T640" s="31">
        <v>29174.3</v>
      </c>
      <c r="U640" s="10"/>
      <c r="V640" s="8"/>
    </row>
    <row r="641" spans="1:22" ht="69.2" customHeight="1">
      <c r="A641" s="21"/>
      <c r="B641" s="35" t="s">
        <v>579</v>
      </c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27">
        <v>254</v>
      </c>
      <c r="N641" s="28">
        <v>14</v>
      </c>
      <c r="O641" s="28">
        <v>1</v>
      </c>
      <c r="P641" s="29" t="s">
        <v>15</v>
      </c>
      <c r="Q641" s="11" t="s">
        <v>5</v>
      </c>
      <c r="R641" s="25"/>
      <c r="S641" s="30">
        <v>3984.4</v>
      </c>
      <c r="T641" s="31">
        <v>4273.7</v>
      </c>
      <c r="U641" s="10"/>
      <c r="V641" s="8"/>
    </row>
    <row r="642" spans="1:22" ht="15" customHeight="1">
      <c r="A642" s="21"/>
      <c r="B642" s="34" t="s">
        <v>4</v>
      </c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27">
        <v>254</v>
      </c>
      <c r="N642" s="28">
        <v>14</v>
      </c>
      <c r="O642" s="28">
        <v>1</v>
      </c>
      <c r="P642" s="29" t="s">
        <v>15</v>
      </c>
      <c r="Q642" s="11" t="s">
        <v>2</v>
      </c>
      <c r="R642" s="25"/>
      <c r="S642" s="30">
        <v>3984.4</v>
      </c>
      <c r="T642" s="31">
        <v>4273.7</v>
      </c>
      <c r="U642" s="10"/>
      <c r="V642" s="8"/>
    </row>
    <row r="643" spans="1:22" ht="15" customHeight="1">
      <c r="A643" s="21"/>
      <c r="B643" s="34" t="s">
        <v>14</v>
      </c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27">
        <v>254</v>
      </c>
      <c r="N643" s="28">
        <v>14</v>
      </c>
      <c r="O643" s="28">
        <v>2</v>
      </c>
      <c r="P643" s="29" t="s">
        <v>5</v>
      </c>
      <c r="Q643" s="11" t="s">
        <v>5</v>
      </c>
      <c r="R643" s="25"/>
      <c r="S643" s="30">
        <v>7326.4</v>
      </c>
      <c r="T643" s="31">
        <v>7063.4</v>
      </c>
      <c r="U643" s="10"/>
      <c r="V643" s="8"/>
    </row>
    <row r="644" spans="1:22" ht="20.65" customHeight="1">
      <c r="A644" s="21"/>
      <c r="B644" s="34" t="s">
        <v>13</v>
      </c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27">
        <v>254</v>
      </c>
      <c r="N644" s="28">
        <v>14</v>
      </c>
      <c r="O644" s="28">
        <v>2</v>
      </c>
      <c r="P644" s="29" t="s">
        <v>12</v>
      </c>
      <c r="Q644" s="11" t="s">
        <v>5</v>
      </c>
      <c r="R644" s="25"/>
      <c r="S644" s="30">
        <v>7326.4</v>
      </c>
      <c r="T644" s="31">
        <v>7063.4</v>
      </c>
      <c r="U644" s="10"/>
      <c r="V644" s="8"/>
    </row>
    <row r="645" spans="1:22" ht="32.85" customHeight="1">
      <c r="A645" s="21"/>
      <c r="B645" s="34" t="s">
        <v>11</v>
      </c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27">
        <v>254</v>
      </c>
      <c r="N645" s="28">
        <v>14</v>
      </c>
      <c r="O645" s="28">
        <v>2</v>
      </c>
      <c r="P645" s="29" t="s">
        <v>10</v>
      </c>
      <c r="Q645" s="11" t="s">
        <v>5</v>
      </c>
      <c r="R645" s="25"/>
      <c r="S645" s="30">
        <v>7326.4</v>
      </c>
      <c r="T645" s="31">
        <v>7063.4</v>
      </c>
      <c r="U645" s="10"/>
      <c r="V645" s="8"/>
    </row>
    <row r="646" spans="1:22" ht="20.65" customHeight="1">
      <c r="A646" s="21"/>
      <c r="B646" s="34" t="s">
        <v>9</v>
      </c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27">
        <v>254</v>
      </c>
      <c r="N646" s="28">
        <v>14</v>
      </c>
      <c r="O646" s="28">
        <v>2</v>
      </c>
      <c r="P646" s="29" t="s">
        <v>8</v>
      </c>
      <c r="Q646" s="11" t="s">
        <v>5</v>
      </c>
      <c r="R646" s="25"/>
      <c r="S646" s="30">
        <v>7326.4</v>
      </c>
      <c r="T646" s="31">
        <v>7063.4</v>
      </c>
      <c r="U646" s="10"/>
      <c r="V646" s="8"/>
    </row>
    <row r="647" spans="1:22" ht="20.65" customHeight="1">
      <c r="A647" s="21"/>
      <c r="B647" s="35" t="s">
        <v>580</v>
      </c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27">
        <v>254</v>
      </c>
      <c r="N647" s="28">
        <v>14</v>
      </c>
      <c r="O647" s="28">
        <v>2</v>
      </c>
      <c r="P647" s="29" t="s">
        <v>7</v>
      </c>
      <c r="Q647" s="11" t="s">
        <v>5</v>
      </c>
      <c r="R647" s="25"/>
      <c r="S647" s="30">
        <v>4860.8</v>
      </c>
      <c r="T647" s="31">
        <v>3882.1</v>
      </c>
      <c r="U647" s="10"/>
      <c r="V647" s="8"/>
    </row>
    <row r="648" spans="1:22" ht="15" customHeight="1">
      <c r="A648" s="21"/>
      <c r="B648" s="34" t="s">
        <v>4</v>
      </c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27">
        <v>254</v>
      </c>
      <c r="N648" s="28">
        <v>14</v>
      </c>
      <c r="O648" s="28">
        <v>2</v>
      </c>
      <c r="P648" s="29" t="s">
        <v>7</v>
      </c>
      <c r="Q648" s="11" t="s">
        <v>2</v>
      </c>
      <c r="R648" s="25"/>
      <c r="S648" s="30">
        <v>4860.8</v>
      </c>
      <c r="T648" s="31">
        <v>3882.1</v>
      </c>
      <c r="U648" s="10"/>
      <c r="V648" s="8"/>
    </row>
    <row r="649" spans="1:22" ht="37.5" customHeight="1">
      <c r="A649" s="21"/>
      <c r="B649" s="34" t="s">
        <v>6</v>
      </c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27">
        <v>254</v>
      </c>
      <c r="N649" s="28">
        <v>14</v>
      </c>
      <c r="O649" s="28">
        <v>2</v>
      </c>
      <c r="P649" s="29" t="s">
        <v>3</v>
      </c>
      <c r="Q649" s="11" t="s">
        <v>5</v>
      </c>
      <c r="R649" s="25"/>
      <c r="S649" s="30">
        <v>2465.6</v>
      </c>
      <c r="T649" s="31">
        <v>3181.3</v>
      </c>
      <c r="U649" s="10"/>
      <c r="V649" s="8"/>
    </row>
    <row r="650" spans="1:22" ht="15" customHeight="1" thickBot="1">
      <c r="A650" s="21"/>
      <c r="B650" s="34" t="s">
        <v>4</v>
      </c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27">
        <v>254</v>
      </c>
      <c r="N650" s="28">
        <v>14</v>
      </c>
      <c r="O650" s="28">
        <v>2</v>
      </c>
      <c r="P650" s="29" t="s">
        <v>3</v>
      </c>
      <c r="Q650" s="11" t="s">
        <v>2</v>
      </c>
      <c r="R650" s="25"/>
      <c r="S650" s="30">
        <v>2465.6</v>
      </c>
      <c r="T650" s="31">
        <v>3181.3</v>
      </c>
      <c r="U650" s="9"/>
      <c r="V650" s="8"/>
    </row>
    <row r="651" spans="1:22" ht="12.95" customHeight="1">
      <c r="A651" s="4"/>
      <c r="B651" s="36" t="s">
        <v>1</v>
      </c>
      <c r="C651" s="37"/>
      <c r="D651" s="37"/>
      <c r="E651" s="37"/>
      <c r="F651" s="37"/>
      <c r="G651" s="37"/>
      <c r="H651" s="37"/>
      <c r="I651" s="38"/>
      <c r="J651" s="32"/>
      <c r="K651" s="32"/>
      <c r="L651" s="32"/>
      <c r="M651" s="32"/>
      <c r="N651" s="32"/>
      <c r="O651" s="32"/>
      <c r="P651" s="32"/>
      <c r="Q651" s="32"/>
      <c r="R651" s="32"/>
      <c r="S651" s="6">
        <f>S653-S652</f>
        <v>909322.6</v>
      </c>
      <c r="T651" s="6">
        <f>T653-T652</f>
        <v>875377.1</v>
      </c>
      <c r="U651" s="3"/>
      <c r="V651" s="3"/>
    </row>
    <row r="652" spans="1:22" ht="13.15" customHeight="1">
      <c r="A652" s="4"/>
      <c r="B652" s="34" t="s">
        <v>559</v>
      </c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27"/>
      <c r="N652" s="28"/>
      <c r="O652" s="28"/>
      <c r="P652" s="29" t="s">
        <v>5</v>
      </c>
      <c r="Q652" s="11" t="s">
        <v>5</v>
      </c>
      <c r="R652" s="25"/>
      <c r="S652" s="30">
        <v>10023.4</v>
      </c>
      <c r="T652" s="31">
        <v>25483.5</v>
      </c>
      <c r="U652" s="3"/>
      <c r="V652" s="3"/>
    </row>
    <row r="653" spans="1:22" ht="15" customHeight="1">
      <c r="A653" s="7"/>
      <c r="B653" s="39" t="s">
        <v>573</v>
      </c>
      <c r="C653" s="40"/>
      <c r="D653" s="40"/>
      <c r="E653" s="40"/>
      <c r="F653" s="40"/>
      <c r="G653" s="40"/>
      <c r="H653" s="40"/>
      <c r="I653" s="41"/>
      <c r="J653" s="32"/>
      <c r="K653" s="32"/>
      <c r="L653" s="32"/>
      <c r="M653" s="32"/>
      <c r="N653" s="32"/>
      <c r="O653" s="32"/>
      <c r="P653" s="32"/>
      <c r="Q653" s="32"/>
      <c r="R653" s="33"/>
      <c r="S653" s="6">
        <f>918826.7+495.5+23.9-0.1</f>
        <v>919346</v>
      </c>
      <c r="T653" s="6">
        <v>900860.6</v>
      </c>
      <c r="U653" s="3"/>
      <c r="V653" s="5"/>
    </row>
    <row r="654" spans="1:22" ht="13.1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2"/>
      <c r="V654" s="2"/>
    </row>
    <row r="655" spans="1:22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2"/>
      <c r="V655" s="2"/>
    </row>
    <row r="656" spans="1:22" ht="2.1" customHeight="1">
      <c r="A656" s="3" t="s">
        <v>0</v>
      </c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2"/>
      <c r="V656" s="2"/>
    </row>
  </sheetData>
  <autoFilter ref="A9:IV65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656">
    <mergeCell ref="B651:I651"/>
    <mergeCell ref="B653:I653"/>
    <mergeCell ref="A3:T3"/>
    <mergeCell ref="A4:T4"/>
    <mergeCell ref="A5:T5"/>
    <mergeCell ref="B9:I9"/>
    <mergeCell ref="P1:T1"/>
    <mergeCell ref="B7:I8"/>
    <mergeCell ref="M7:M8"/>
    <mergeCell ref="N7:N8"/>
    <mergeCell ref="O7:O8"/>
    <mergeCell ref="P7:P8"/>
    <mergeCell ref="Q7:Q8"/>
    <mergeCell ref="S7:T7"/>
    <mergeCell ref="B10:L10"/>
    <mergeCell ref="B38:L38"/>
    <mergeCell ref="B165:L165"/>
    <mergeCell ref="B602:L602"/>
    <mergeCell ref="B11:L11"/>
    <mergeCell ref="B39:L39"/>
    <mergeCell ref="B69:L69"/>
    <mergeCell ref="B652:L652"/>
    <mergeCell ref="B634:L634"/>
    <mergeCell ref="B12:L12"/>
    <mergeCell ref="B18:L18"/>
    <mergeCell ref="B26:L26"/>
    <mergeCell ref="B34:L34"/>
    <mergeCell ref="B40:L40"/>
    <mergeCell ref="B46:L46"/>
    <mergeCell ref="B61:L61"/>
    <mergeCell ref="B339:L339"/>
    <mergeCell ref="B346:L346"/>
    <mergeCell ref="B90:L90"/>
    <mergeCell ref="B109:L109"/>
    <mergeCell ref="B116:L116"/>
    <mergeCell ref="B129:L129"/>
    <mergeCell ref="B135:L135"/>
    <mergeCell ref="B117:L117"/>
    <mergeCell ref="B130:L130"/>
    <mergeCell ref="B111:L111"/>
    <mergeCell ref="B128:L128"/>
    <mergeCell ref="B134:L134"/>
    <mergeCell ref="B141:L141"/>
    <mergeCell ref="B147:L147"/>
    <mergeCell ref="B158:L158"/>
    <mergeCell ref="B108:L108"/>
    <mergeCell ref="B106:L106"/>
    <mergeCell ref="B105:L105"/>
    <mergeCell ref="B186:L186"/>
    <mergeCell ref="B210:L210"/>
    <mergeCell ref="B355:L355"/>
    <mergeCell ref="B478:L478"/>
    <mergeCell ref="B538:L538"/>
    <mergeCell ref="B547:L547"/>
    <mergeCell ref="B423:L423"/>
    <mergeCell ref="B166:L166"/>
    <mergeCell ref="B239:L239"/>
    <mergeCell ref="B276:L276"/>
    <mergeCell ref="B142:L142"/>
    <mergeCell ref="B148:L148"/>
    <mergeCell ref="B159:L159"/>
    <mergeCell ref="B167:L167"/>
    <mergeCell ref="B216:L216"/>
    <mergeCell ref="B195:L195"/>
    <mergeCell ref="B161:L161"/>
    <mergeCell ref="B138:L138"/>
    <mergeCell ref="B144:L144"/>
    <mergeCell ref="B151:L151"/>
    <mergeCell ref="B155:L155"/>
    <mergeCell ref="B110:L110"/>
    <mergeCell ref="B113:L113"/>
    <mergeCell ref="B115:L115"/>
    <mergeCell ref="B127:L127"/>
    <mergeCell ref="B121:L121"/>
    <mergeCell ref="B122:L122"/>
    <mergeCell ref="B123:L123"/>
    <mergeCell ref="B124:L124"/>
    <mergeCell ref="B126:L126"/>
    <mergeCell ref="B125:L125"/>
    <mergeCell ref="B120:L120"/>
    <mergeCell ref="B114:L114"/>
    <mergeCell ref="B118:L118"/>
    <mergeCell ref="B406:L406"/>
    <mergeCell ref="B411:L411"/>
    <mergeCell ref="B417:L417"/>
    <mergeCell ref="B119:L119"/>
    <mergeCell ref="B207:L207"/>
    <mergeCell ref="B270:L270"/>
    <mergeCell ref="B273:L273"/>
    <mergeCell ref="B280:L280"/>
    <mergeCell ref="B193:L193"/>
    <mergeCell ref="B209:L209"/>
    <mergeCell ref="B162:L162"/>
    <mergeCell ref="B156:L156"/>
    <mergeCell ref="B153:L153"/>
    <mergeCell ref="B340:L340"/>
    <mergeCell ref="B347:L347"/>
    <mergeCell ref="B356:L356"/>
    <mergeCell ref="B373:L373"/>
    <mergeCell ref="B396:L396"/>
    <mergeCell ref="B348:L348"/>
    <mergeCell ref="B357:L357"/>
    <mergeCell ref="B374:L374"/>
    <mergeCell ref="B13:L13"/>
    <mergeCell ref="B19:L19"/>
    <mergeCell ref="B27:L27"/>
    <mergeCell ref="B30:L30"/>
    <mergeCell ref="B35:L35"/>
    <mergeCell ref="B41:L41"/>
    <mergeCell ref="B16:L16"/>
    <mergeCell ref="B17:L17"/>
    <mergeCell ref="B21:L21"/>
    <mergeCell ref="B22:L22"/>
    <mergeCell ref="B14:L14"/>
    <mergeCell ref="B15:L15"/>
    <mergeCell ref="B20:L20"/>
    <mergeCell ref="B23:L23"/>
    <mergeCell ref="B28:L28"/>
    <mergeCell ref="B31:L31"/>
    <mergeCell ref="B36:L36"/>
    <mergeCell ref="B163:L163"/>
    <mergeCell ref="B169:L169"/>
    <mergeCell ref="B171:L171"/>
    <mergeCell ref="B365:L365"/>
    <mergeCell ref="B368:L368"/>
    <mergeCell ref="B372:L372"/>
    <mergeCell ref="B378:L378"/>
    <mergeCell ref="B380:L380"/>
    <mergeCell ref="B382:L382"/>
    <mergeCell ref="B367:L367"/>
    <mergeCell ref="B460:L460"/>
    <mergeCell ref="B469:L469"/>
    <mergeCell ref="B470:L470"/>
    <mergeCell ref="B472:L472"/>
    <mergeCell ref="B474:L474"/>
    <mergeCell ref="B24:L24"/>
    <mergeCell ref="B25:L25"/>
    <mergeCell ref="B29:L29"/>
    <mergeCell ref="B32:L32"/>
    <mergeCell ref="B33:L33"/>
    <mergeCell ref="B37:L37"/>
    <mergeCell ref="B425:L425"/>
    <mergeCell ref="B461:L461"/>
    <mergeCell ref="B440:L440"/>
    <mergeCell ref="B421:L421"/>
    <mergeCell ref="B427:L427"/>
    <mergeCell ref="B430:L430"/>
    <mergeCell ref="B436:L436"/>
    <mergeCell ref="B281:L281"/>
    <mergeCell ref="B283:L283"/>
    <mergeCell ref="B289:L289"/>
    <mergeCell ref="B292:L292"/>
    <mergeCell ref="B295:L295"/>
    <mergeCell ref="B194:L194"/>
    <mergeCell ref="B431:L431"/>
    <mergeCell ref="B432:L432"/>
    <mergeCell ref="B437:L437"/>
    <mergeCell ref="B446:L446"/>
    <mergeCell ref="B452:L452"/>
    <mergeCell ref="B453:L453"/>
    <mergeCell ref="B454:L454"/>
    <mergeCell ref="B458:L458"/>
    <mergeCell ref="B447:L447"/>
    <mergeCell ref="B455:L455"/>
    <mergeCell ref="B449:L449"/>
    <mergeCell ref="B433:L433"/>
    <mergeCell ref="B448:L448"/>
    <mergeCell ref="B563:L563"/>
    <mergeCell ref="B566:L566"/>
    <mergeCell ref="B573:L573"/>
    <mergeCell ref="B530:L530"/>
    <mergeCell ref="B531:L531"/>
    <mergeCell ref="B548:L548"/>
    <mergeCell ref="B555:L555"/>
    <mergeCell ref="B569:L569"/>
    <mergeCell ref="B577:L577"/>
    <mergeCell ref="B536:L536"/>
    <mergeCell ref="B542:L542"/>
    <mergeCell ref="B545:L545"/>
    <mergeCell ref="B552:L552"/>
    <mergeCell ref="B570:L570"/>
    <mergeCell ref="B572:L572"/>
    <mergeCell ref="B575:L575"/>
    <mergeCell ref="B533:L533"/>
    <mergeCell ref="B537:L537"/>
    <mergeCell ref="B543:L543"/>
    <mergeCell ref="B546:L546"/>
    <mergeCell ref="B535:L535"/>
    <mergeCell ref="B539:L539"/>
    <mergeCell ref="B541:L541"/>
    <mergeCell ref="B560:L560"/>
    <mergeCell ref="B578:L578"/>
    <mergeCell ref="B571:L571"/>
    <mergeCell ref="B579:L579"/>
    <mergeCell ref="B576:L576"/>
    <mergeCell ref="B564:L564"/>
    <mergeCell ref="B567:L567"/>
    <mergeCell ref="B568:L568"/>
    <mergeCell ref="B574:L574"/>
    <mergeCell ref="B565:L565"/>
    <mergeCell ref="B219:L219"/>
    <mergeCell ref="B181:L181"/>
    <mergeCell ref="B187:L187"/>
    <mergeCell ref="B192:L192"/>
    <mergeCell ref="B190:L190"/>
    <mergeCell ref="B191:L191"/>
    <mergeCell ref="B218:L218"/>
    <mergeCell ref="B204:L204"/>
    <mergeCell ref="B208:L208"/>
    <mergeCell ref="B214:L214"/>
    <mergeCell ref="B203:L203"/>
    <mergeCell ref="B213:L213"/>
    <mergeCell ref="B196:L196"/>
    <mergeCell ref="B198:L198"/>
    <mergeCell ref="B245:L245"/>
    <mergeCell ref="B240:L240"/>
    <mergeCell ref="B242:L242"/>
    <mergeCell ref="B228:L228"/>
    <mergeCell ref="B230:L230"/>
    <mergeCell ref="B220:L220"/>
    <mergeCell ref="B231:L231"/>
    <mergeCell ref="B226:L226"/>
    <mergeCell ref="B233:L233"/>
    <mergeCell ref="B309:L309"/>
    <mergeCell ref="B299:L299"/>
    <mergeCell ref="B306:L306"/>
    <mergeCell ref="B307:L307"/>
    <mergeCell ref="B300:L300"/>
    <mergeCell ref="B302:L302"/>
    <mergeCell ref="B305:L305"/>
    <mergeCell ref="B303:L303"/>
    <mergeCell ref="B308:L308"/>
    <mergeCell ref="B301:L301"/>
    <mergeCell ref="B304:L304"/>
    <mergeCell ref="B310:L310"/>
    <mergeCell ref="B311:L311"/>
    <mergeCell ref="B383:L383"/>
    <mergeCell ref="B386:L386"/>
    <mergeCell ref="B389:L389"/>
    <mergeCell ref="B393:L393"/>
    <mergeCell ref="B314:L314"/>
    <mergeCell ref="B316:L316"/>
    <mergeCell ref="B319:L319"/>
    <mergeCell ref="B330:L330"/>
    <mergeCell ref="B317:L317"/>
    <mergeCell ref="B312:L312"/>
    <mergeCell ref="B320:L320"/>
    <mergeCell ref="B322:L322"/>
    <mergeCell ref="B325:L325"/>
    <mergeCell ref="B318:L318"/>
    <mergeCell ref="B321:L321"/>
    <mergeCell ref="B385:L385"/>
    <mergeCell ref="B388:L388"/>
    <mergeCell ref="B391:L391"/>
    <mergeCell ref="B323:L323"/>
    <mergeCell ref="B327:L327"/>
    <mergeCell ref="B332:L332"/>
    <mergeCell ref="B328:L328"/>
    <mergeCell ref="B338:L338"/>
    <mergeCell ref="B333:L333"/>
    <mergeCell ref="B335:L335"/>
    <mergeCell ref="B392:L392"/>
    <mergeCell ref="B359:L359"/>
    <mergeCell ref="B366:L366"/>
    <mergeCell ref="B370:L370"/>
    <mergeCell ref="B376:L376"/>
    <mergeCell ref="B361:L361"/>
    <mergeCell ref="B363:L363"/>
    <mergeCell ref="B384:L384"/>
    <mergeCell ref="B345:L345"/>
    <mergeCell ref="B337:L337"/>
    <mergeCell ref="B341:L341"/>
    <mergeCell ref="B381:L381"/>
    <mergeCell ref="B344:L344"/>
    <mergeCell ref="B350:L350"/>
    <mergeCell ref="B353:L353"/>
    <mergeCell ref="B360:L360"/>
    <mergeCell ref="B362:L362"/>
    <mergeCell ref="B364:L364"/>
    <mergeCell ref="B351:L351"/>
    <mergeCell ref="B324:L324"/>
    <mergeCell ref="B329:L329"/>
    <mergeCell ref="B429:L429"/>
    <mergeCell ref="B435:L435"/>
    <mergeCell ref="B482:L482"/>
    <mergeCell ref="B438:L438"/>
    <mergeCell ref="B441:L441"/>
    <mergeCell ref="B445:L445"/>
    <mergeCell ref="B451:L451"/>
    <mergeCell ref="B457:L457"/>
    <mergeCell ref="B459:L459"/>
    <mergeCell ref="B439:L439"/>
    <mergeCell ref="B442:L442"/>
    <mergeCell ref="B443:L443"/>
    <mergeCell ref="B444:L444"/>
    <mergeCell ref="B463:L463"/>
    <mergeCell ref="B467:L467"/>
    <mergeCell ref="B471:L471"/>
    <mergeCell ref="B473:L473"/>
    <mergeCell ref="B450:L450"/>
    <mergeCell ref="B456:L456"/>
    <mergeCell ref="B462:L462"/>
    <mergeCell ref="B334:L334"/>
    <mergeCell ref="B336:L336"/>
    <mergeCell ref="B619:L619"/>
    <mergeCell ref="B631:L631"/>
    <mergeCell ref="B608:L608"/>
    <mergeCell ref="B611:L611"/>
    <mergeCell ref="B614:L614"/>
    <mergeCell ref="B620:L620"/>
    <mergeCell ref="B617:L617"/>
    <mergeCell ref="B629:L629"/>
    <mergeCell ref="B594:L594"/>
    <mergeCell ref="B600:L600"/>
    <mergeCell ref="B598:L598"/>
    <mergeCell ref="B606:L606"/>
    <mergeCell ref="B618:L618"/>
    <mergeCell ref="B597:L597"/>
    <mergeCell ref="B605:L605"/>
    <mergeCell ref="B596:L596"/>
    <mergeCell ref="B604:L604"/>
    <mergeCell ref="B616:L616"/>
    <mergeCell ref="B628:L628"/>
    <mergeCell ref="B630:L630"/>
    <mergeCell ref="B580:L580"/>
    <mergeCell ref="B561:L561"/>
    <mergeCell ref="B623:L623"/>
    <mergeCell ref="B613:L613"/>
    <mergeCell ref="B615:L615"/>
    <mergeCell ref="B595:L595"/>
    <mergeCell ref="B54:L54"/>
    <mergeCell ref="B56:L56"/>
    <mergeCell ref="B59:L59"/>
    <mergeCell ref="B65:L65"/>
    <mergeCell ref="B67:L67"/>
    <mergeCell ref="B74:L74"/>
    <mergeCell ref="B66:L66"/>
    <mergeCell ref="B68:L68"/>
    <mergeCell ref="B133:L133"/>
    <mergeCell ref="B97:L97"/>
    <mergeCell ref="B84:L84"/>
    <mergeCell ref="B87:L87"/>
    <mergeCell ref="B93:L93"/>
    <mergeCell ref="B63:L63"/>
    <mergeCell ref="B72:L72"/>
    <mergeCell ref="B83:L83"/>
    <mergeCell ref="B70:L70"/>
    <mergeCell ref="B131:L131"/>
    <mergeCell ref="B58:L58"/>
    <mergeCell ref="B76:L76"/>
    <mergeCell ref="B78:L78"/>
    <mergeCell ref="B81:L81"/>
    <mergeCell ref="B85:L85"/>
    <mergeCell ref="B95:L95"/>
    <mergeCell ref="B98:L98"/>
    <mergeCell ref="B101:L101"/>
    <mergeCell ref="B104:L104"/>
    <mergeCell ref="B102:L102"/>
    <mergeCell ref="B80:L80"/>
    <mergeCell ref="B96:L96"/>
    <mergeCell ref="B99:L99"/>
    <mergeCell ref="B92:L92"/>
    <mergeCell ref="B86:L86"/>
    <mergeCell ref="B89:L89"/>
    <mergeCell ref="B62:L62"/>
    <mergeCell ref="B71:L71"/>
    <mergeCell ref="B91:L91"/>
    <mergeCell ref="B100:L100"/>
    <mergeCell ref="B103:L103"/>
    <mergeCell ref="B500:L500"/>
    <mergeCell ref="B505:L505"/>
    <mergeCell ref="B517:L517"/>
    <mergeCell ref="B524:L524"/>
    <mergeCell ref="B532:L532"/>
    <mergeCell ref="B487:L487"/>
    <mergeCell ref="B489:L489"/>
    <mergeCell ref="B492:L492"/>
    <mergeCell ref="B221:L221"/>
    <mergeCell ref="B225:L225"/>
    <mergeCell ref="B227:L227"/>
    <mergeCell ref="B229:L229"/>
    <mergeCell ref="B222:L222"/>
    <mergeCell ref="B223:L223"/>
    <mergeCell ref="B224:L224"/>
    <mergeCell ref="B298:L298"/>
    <mergeCell ref="B296:L296"/>
    <mergeCell ref="B297:L297"/>
    <mergeCell ref="B288:L288"/>
    <mergeCell ref="B294:L294"/>
    <mergeCell ref="B434:L434"/>
    <mergeCell ref="B354:L354"/>
    <mergeCell ref="B326:L326"/>
    <mergeCell ref="B331:L331"/>
    <mergeCell ref="B379:L379"/>
    <mergeCell ref="B343:L343"/>
    <mergeCell ref="B349:L349"/>
    <mergeCell ref="B352:L352"/>
    <mergeCell ref="B342:L342"/>
    <mergeCell ref="B358:L358"/>
    <mergeCell ref="B369:L369"/>
    <mergeCell ref="B375:L375"/>
    <mergeCell ref="B371:L371"/>
    <mergeCell ref="B377:L377"/>
    <mergeCell ref="B509:L509"/>
    <mergeCell ref="B523:L523"/>
    <mergeCell ref="B516:L516"/>
    <mergeCell ref="B522:L522"/>
    <mergeCell ref="B521:L521"/>
    <mergeCell ref="B511:L511"/>
    <mergeCell ref="B513:L513"/>
    <mergeCell ref="B515:L515"/>
    <mergeCell ref="B519:L519"/>
    <mergeCell ref="B520:L520"/>
    <mergeCell ref="B510:L510"/>
    <mergeCell ref="B512:L512"/>
    <mergeCell ref="B514:L514"/>
    <mergeCell ref="B518:L518"/>
    <mergeCell ref="B405:L405"/>
    <mergeCell ref="B409:L409"/>
    <mergeCell ref="B414:L414"/>
    <mergeCell ref="B416:L416"/>
    <mergeCell ref="B407:L407"/>
    <mergeCell ref="B313:L313"/>
    <mergeCell ref="B315:L315"/>
    <mergeCell ref="B506:L506"/>
    <mergeCell ref="B508:L508"/>
    <mergeCell ref="B507:L507"/>
    <mergeCell ref="B488:L488"/>
    <mergeCell ref="B490:L490"/>
    <mergeCell ref="B491:L491"/>
    <mergeCell ref="B493:L493"/>
    <mergeCell ref="B495:L495"/>
    <mergeCell ref="B497:L497"/>
    <mergeCell ref="B499:L499"/>
    <mergeCell ref="B502:L502"/>
    <mergeCell ref="B504:L504"/>
    <mergeCell ref="B496:L496"/>
    <mergeCell ref="B498:L498"/>
    <mergeCell ref="B501:L501"/>
    <mergeCell ref="B503:L503"/>
    <mergeCell ref="B494:L494"/>
    <mergeCell ref="B107:L107"/>
    <mergeCell ref="B112:L112"/>
    <mergeCell ref="B45:L45"/>
    <mergeCell ref="B51:L51"/>
    <mergeCell ref="B53:L53"/>
    <mergeCell ref="B44:L44"/>
    <mergeCell ref="B50:L50"/>
    <mergeCell ref="B52:L52"/>
    <mergeCell ref="B42:L42"/>
    <mergeCell ref="B48:L48"/>
    <mergeCell ref="B43:L43"/>
    <mergeCell ref="B49:L49"/>
    <mergeCell ref="B47:L47"/>
    <mergeCell ref="B55:L55"/>
    <mergeCell ref="B57:L57"/>
    <mergeCell ref="B60:L60"/>
    <mergeCell ref="B75:L75"/>
    <mergeCell ref="B77:L77"/>
    <mergeCell ref="B79:L79"/>
    <mergeCell ref="B82:L82"/>
    <mergeCell ref="B88:L88"/>
    <mergeCell ref="B94:L94"/>
    <mergeCell ref="B64:L64"/>
    <mergeCell ref="B73:L73"/>
    <mergeCell ref="B150:L150"/>
    <mergeCell ref="B154:L154"/>
    <mergeCell ref="B132:L132"/>
    <mergeCell ref="B136:L136"/>
    <mergeCell ref="B143:L143"/>
    <mergeCell ref="B149:L149"/>
    <mergeCell ref="B160:L160"/>
    <mergeCell ref="B137:L137"/>
    <mergeCell ref="B139:L139"/>
    <mergeCell ref="B145:L145"/>
    <mergeCell ref="B152:L152"/>
    <mergeCell ref="B157:L157"/>
    <mergeCell ref="B140:L140"/>
    <mergeCell ref="B146:L146"/>
    <mergeCell ref="B164:L164"/>
    <mergeCell ref="B177:L177"/>
    <mergeCell ref="B178:L178"/>
    <mergeCell ref="B182:L182"/>
    <mergeCell ref="B183:L183"/>
    <mergeCell ref="B188:L188"/>
    <mergeCell ref="B189:L189"/>
    <mergeCell ref="B185:L185"/>
    <mergeCell ref="B170:L170"/>
    <mergeCell ref="B175:L175"/>
    <mergeCell ref="B180:L180"/>
    <mergeCell ref="B168:L168"/>
    <mergeCell ref="B172:L172"/>
    <mergeCell ref="B173:L173"/>
    <mergeCell ref="B174:L174"/>
    <mergeCell ref="B176:L176"/>
    <mergeCell ref="B184:L184"/>
    <mergeCell ref="B179:L179"/>
    <mergeCell ref="B211:L211"/>
    <mergeCell ref="B217:L217"/>
    <mergeCell ref="B197:L197"/>
    <mergeCell ref="B200:L200"/>
    <mergeCell ref="B205:L205"/>
    <mergeCell ref="B215:L215"/>
    <mergeCell ref="B199:L199"/>
    <mergeCell ref="B201:L201"/>
    <mergeCell ref="B202:L202"/>
    <mergeCell ref="B206:L206"/>
    <mergeCell ref="B212:L212"/>
    <mergeCell ref="B267:L267"/>
    <mergeCell ref="B263:L263"/>
    <mergeCell ref="B265:L265"/>
    <mergeCell ref="B234:L234"/>
    <mergeCell ref="B236:L236"/>
    <mergeCell ref="B238:L238"/>
    <mergeCell ref="B232:L232"/>
    <mergeCell ref="B248:L248"/>
    <mergeCell ref="B249:L249"/>
    <mergeCell ref="B254:L254"/>
    <mergeCell ref="B257:L257"/>
    <mergeCell ref="B253:L253"/>
    <mergeCell ref="B256:L256"/>
    <mergeCell ref="B255:L255"/>
    <mergeCell ref="B252:L252"/>
    <mergeCell ref="B241:L241"/>
    <mergeCell ref="B259:L259"/>
    <mergeCell ref="B266:L266"/>
    <mergeCell ref="B247:L247"/>
    <mergeCell ref="B244:L244"/>
    <mergeCell ref="B246:L246"/>
    <mergeCell ref="B235:L235"/>
    <mergeCell ref="B237:L237"/>
    <mergeCell ref="B243:L243"/>
    <mergeCell ref="B258:L258"/>
    <mergeCell ref="B261:L261"/>
    <mergeCell ref="B260:L260"/>
    <mergeCell ref="B250:L250"/>
    <mergeCell ref="B251:L251"/>
    <mergeCell ref="B282:L282"/>
    <mergeCell ref="B284:L284"/>
    <mergeCell ref="B290:L290"/>
    <mergeCell ref="B293:L293"/>
    <mergeCell ref="B291:L291"/>
    <mergeCell ref="B286:L286"/>
    <mergeCell ref="B279:L279"/>
    <mergeCell ref="B287:L287"/>
    <mergeCell ref="B277:L277"/>
    <mergeCell ref="B285:L285"/>
    <mergeCell ref="B278:L278"/>
    <mergeCell ref="B272:L272"/>
    <mergeCell ref="B275:L275"/>
    <mergeCell ref="B271:L271"/>
    <mergeCell ref="B274:L274"/>
    <mergeCell ref="B268:L268"/>
    <mergeCell ref="B269:L269"/>
    <mergeCell ref="B262:L262"/>
    <mergeCell ref="B264:L264"/>
    <mergeCell ref="B401:L401"/>
    <mergeCell ref="B403:L403"/>
    <mergeCell ref="B402:L402"/>
    <mergeCell ref="B387:L387"/>
    <mergeCell ref="B390:L390"/>
    <mergeCell ref="B394:L394"/>
    <mergeCell ref="B420:L420"/>
    <mergeCell ref="B422:L422"/>
    <mergeCell ref="B428:L428"/>
    <mergeCell ref="B400:L400"/>
    <mergeCell ref="B412:L412"/>
    <mergeCell ref="B418:L418"/>
    <mergeCell ref="B426:L426"/>
    <mergeCell ref="B424:L424"/>
    <mergeCell ref="B399:L399"/>
    <mergeCell ref="B410:L410"/>
    <mergeCell ref="B398:L398"/>
    <mergeCell ref="B397:L397"/>
    <mergeCell ref="B395:L395"/>
    <mergeCell ref="B404:L404"/>
    <mergeCell ref="B408:L408"/>
    <mergeCell ref="B413:L413"/>
    <mergeCell ref="B415:L415"/>
    <mergeCell ref="B419:L419"/>
    <mergeCell ref="B477:L477"/>
    <mergeCell ref="B484:L484"/>
    <mergeCell ref="B485:L485"/>
    <mergeCell ref="B486:L486"/>
    <mergeCell ref="B481:L481"/>
    <mergeCell ref="B475:L475"/>
    <mergeCell ref="B483:L483"/>
    <mergeCell ref="B464:L464"/>
    <mergeCell ref="B465:L465"/>
    <mergeCell ref="B466:L466"/>
    <mergeCell ref="B468:L468"/>
    <mergeCell ref="B479:L479"/>
    <mergeCell ref="B476:L476"/>
    <mergeCell ref="B480:L480"/>
    <mergeCell ref="B525:L525"/>
    <mergeCell ref="B529:L529"/>
    <mergeCell ref="B526:L526"/>
    <mergeCell ref="B527:L527"/>
    <mergeCell ref="B534:L534"/>
    <mergeCell ref="B550:L550"/>
    <mergeCell ref="B557:L557"/>
    <mergeCell ref="B528:L528"/>
    <mergeCell ref="B562:L562"/>
    <mergeCell ref="B544:L544"/>
    <mergeCell ref="B551:L551"/>
    <mergeCell ref="B558:L558"/>
    <mergeCell ref="B559:L559"/>
    <mergeCell ref="B553:L553"/>
    <mergeCell ref="B554:L554"/>
    <mergeCell ref="B540:L540"/>
    <mergeCell ref="B549:L549"/>
    <mergeCell ref="B556:L556"/>
    <mergeCell ref="B581:L581"/>
    <mergeCell ref="B583:L583"/>
    <mergeCell ref="B586:L586"/>
    <mergeCell ref="B588:L588"/>
    <mergeCell ref="B601:L601"/>
    <mergeCell ref="B609:L609"/>
    <mergeCell ref="B610:L610"/>
    <mergeCell ref="B612:L612"/>
    <mergeCell ref="B607:L607"/>
    <mergeCell ref="B603:L603"/>
    <mergeCell ref="B585:L585"/>
    <mergeCell ref="B593:L593"/>
    <mergeCell ref="B599:L599"/>
    <mergeCell ref="B592:L592"/>
    <mergeCell ref="B591:L591"/>
    <mergeCell ref="B590:L590"/>
    <mergeCell ref="B589:L589"/>
    <mergeCell ref="B584:L584"/>
    <mergeCell ref="B587:L587"/>
    <mergeCell ref="B582:L582"/>
    <mergeCell ref="B650:L650"/>
    <mergeCell ref="B621:L621"/>
    <mergeCell ref="B622:L622"/>
    <mergeCell ref="B624:L624"/>
    <mergeCell ref="B625:L625"/>
    <mergeCell ref="B627:L627"/>
    <mergeCell ref="B633:L633"/>
    <mergeCell ref="B626:L626"/>
    <mergeCell ref="B632:L632"/>
    <mergeCell ref="B639:L639"/>
    <mergeCell ref="B647:L647"/>
    <mergeCell ref="B649:L649"/>
    <mergeCell ref="B640:L640"/>
    <mergeCell ref="B642:L642"/>
    <mergeCell ref="B648:L648"/>
    <mergeCell ref="B646:L646"/>
    <mergeCell ref="B645:L645"/>
    <mergeCell ref="B644:L644"/>
    <mergeCell ref="B635:L635"/>
    <mergeCell ref="B643:L643"/>
    <mergeCell ref="B637:L637"/>
    <mergeCell ref="B638:L638"/>
    <mergeCell ref="B636:L636"/>
    <mergeCell ref="B641:L641"/>
  </mergeCells>
  <pageMargins left="0.39370078740157483" right="0.39370078740157483" top="0.98425196850393704" bottom="0.98425196850393704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пл.период (ведомст)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2020-12-03T10:22:04Z</cp:lastPrinted>
  <dcterms:created xsi:type="dcterms:W3CDTF">2020-09-28T13:24:53Z</dcterms:created>
  <dcterms:modified xsi:type="dcterms:W3CDTF">2021-01-14T07:53:19Z</dcterms:modified>
</cp:coreProperties>
</file>