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785" windowHeight="11880"/>
  </bookViews>
  <sheets>
    <sheet name="Бюджет на пл.период (Мун.прог_5" sheetId="2" r:id="rId1"/>
  </sheets>
  <calcPr calcId="124519"/>
</workbook>
</file>

<file path=xl/calcChain.xml><?xml version="1.0" encoding="utf-8"?>
<calcChain xmlns="http://schemas.openxmlformats.org/spreadsheetml/2006/main">
  <c r="S14" i="2"/>
  <c r="S453"/>
  <c r="S13"/>
  <c r="S11"/>
  <c r="S12"/>
  <c r="S231"/>
  <c r="S270"/>
  <c r="S277"/>
  <c r="S281"/>
  <c r="S280" s="1"/>
  <c r="S330"/>
  <c r="S339"/>
  <c r="S338" s="1"/>
  <c r="S337" s="1"/>
  <c r="S10" l="1"/>
  <c r="S9" s="1"/>
</calcChain>
</file>

<file path=xl/sharedStrings.xml><?xml version="1.0" encoding="utf-8"?>
<sst xmlns="http://schemas.openxmlformats.org/spreadsheetml/2006/main" count="1593" uniqueCount="502">
  <si>
    <t xml:space="preserve"> </t>
  </si>
  <si>
    <t>ИТОГО</t>
  </si>
  <si>
    <t>000</t>
  </si>
  <si>
    <t>0000000000</t>
  </si>
  <si>
    <t>240</t>
  </si>
  <si>
    <t>20 4 01 72250</t>
  </si>
  <si>
    <t>Иные закупки товаров, работ и услуг для обеспечения государственных (муниципальных) нужд</t>
  </si>
  <si>
    <t>110</t>
  </si>
  <si>
    <t>Расходы на выплаты персоналу казенных учреждений</t>
  </si>
  <si>
    <t/>
  </si>
  <si>
    <t>20 4 01 70030</t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</si>
  <si>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</si>
  <si>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20 4 01 64590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</si>
  <si>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</si>
  <si>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850</t>
  </si>
  <si>
    <t>20 4 01 21590</t>
  </si>
  <si>
    <t>Уплата налогов, сборов и иных платежей</t>
  </si>
  <si>
    <t>Расходы на обеспечение деятельности многофункциональных центров предоставления государственных и муниципальных услуг</t>
  </si>
  <si>
    <t>20 4 01 00000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</si>
  <si>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</si>
  <si>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многофункционального центра предоставления государственных и муниципальных услуг"</t>
  </si>
  <si>
    <t>20 3 01 20320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</si>
  <si>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</si>
  <si>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</si>
  <si>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</si>
  <si>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</si>
  <si>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</si>
  <si>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20 1 01 72310</t>
  </si>
  <si>
    <t>120</t>
  </si>
  <si>
    <t>Расходы на выплаты персоналу государственных (муниципальных) органов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</si>
  <si>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</si>
  <si>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</si>
  <si>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</si>
  <si>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</si>
  <si>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</si>
  <si>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20 1 01 00191</t>
  </si>
  <si>
    <t>Расходы на содержание работников органов местного самоуправления, не являющихся муниципальными служащими</t>
  </si>
  <si>
    <t>20 1 01 00190</t>
  </si>
  <si>
    <t>830</t>
  </si>
  <si>
    <t>Исполнение судебных актов</t>
  </si>
  <si>
    <t>Расходы на обеспечение функций органов местного самоуправления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</si>
  <si>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</si>
  <si>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</si>
  <si>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</si>
  <si>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</si>
  <si>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</si>
  <si>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</si>
  <si>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19 3 01 72310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</si>
  <si>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</si>
  <si>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19 3 01 64010</t>
  </si>
  <si>
    <t>19 3 01 00191</t>
  </si>
  <si>
    <t>Расходы на содержание органов местного самоуправления замещающих должности, не являющиеся должностями муниципальной службы</t>
  </si>
  <si>
    <t>19 3 01 00190</t>
  </si>
  <si>
    <t>19 3 01 00000</t>
  </si>
  <si>
    <t>Основное мероприятие "Обеспечение деятельности Финансового управления Администрации Вытегорского муниципального района, как ответственного исполнителя муниципальной программы, организация и осуществление контроля за соблюдением  
законодательства РФ при использовании средств районного бюджета, а также материальных ценностей, находящихся в муниципальной собственности"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</si>
  <si>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</si>
  <si>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 на 2021-2025 годы"</t>
  </si>
  <si>
    <t>510</t>
  </si>
  <si>
    <t>19 2 02 70030</t>
  </si>
  <si>
    <t>Дотации</t>
  </si>
  <si>
    <t>19 2 02 70020</t>
  </si>
  <si>
    <t>19 2 02 00000</t>
  </si>
  <si>
    <t>Основное мероприятие "Поддержка мер по обеспечению сбалансированности бюджетов поселений"</t>
  </si>
  <si>
    <t>19 2 01 72220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</si>
  <si>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</si>
  <si>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</si>
  <si>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</si>
  <si>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</si>
  <si>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</si>
  <si>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 на 2021-2025 годы"</t>
  </si>
  <si>
    <t>870</t>
  </si>
  <si>
    <t>19 1 02 25000</t>
  </si>
  <si>
    <t>Резервные средства</t>
  </si>
  <si>
    <t>Резервные фонды местной администрации</t>
  </si>
  <si>
    <t>19 1 02 20510</t>
  </si>
  <si>
    <t>Оформление права собственности на объекты муниципального имущества</t>
  </si>
  <si>
    <t>19 1 02 00000</t>
  </si>
  <si>
    <t>Основное мероприятие " 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</si>
  <si>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</si>
  <si>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 на 2021-2025 годы"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</si>
  <si>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</si>
  <si>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</si>
  <si>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610</t>
  </si>
  <si>
    <t>18 0 02 29030</t>
  </si>
  <si>
    <t>Субсидии бюджетным учреждениям</t>
  </si>
  <si>
    <t>Реализация мероприятий, направленных на развитие кадрового потенциала</t>
  </si>
  <si>
    <t>18 0 02 00000</t>
  </si>
  <si>
    <t>Основное мероприятие " 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</si>
  <si>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</si>
  <si>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</si>
  <si>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 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</si>
  <si>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</si>
  <si>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</si>
  <si>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</si>
  <si>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</si>
  <si>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</si>
  <si>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</si>
  <si>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</si>
  <si>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</si>
  <si>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Организация и проведение мероприятий по информированию,консультированию и чествованию предпринимателей</t>
  </si>
  <si>
    <t>17 2 02 00000</t>
  </si>
  <si>
    <t>Основное мероприятие " Консультационная и информационная поддержка"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</si>
  <si>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</si>
  <si>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</si>
  <si>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</si>
  <si>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</si>
  <si>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</si>
  <si>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</si>
  <si>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17 2 01 61700</t>
  </si>
  <si>
    <t>Оказание поддержки сельскохозяйственным товаропроизводителям</t>
  </si>
  <si>
    <t>17 2 01 20690</t>
  </si>
  <si>
    <t>Мероприятия по созданию условий для реализации сельскохозяйственной продукции</t>
  </si>
  <si>
    <t>17 2 01 00000</t>
  </si>
  <si>
    <t>17 2 00 00000</t>
  </si>
  <si>
    <t>Подпрограмма «Поддержка и развитие малого и среднего предпринимательства в Вытегорском районе»</t>
  </si>
  <si>
    <t>17 1 01 20790</t>
  </si>
  <si>
    <t>Мероприятия по созданию условий в части градостроительной деятельности для возможности строительства новых объектов</t>
  </si>
  <si>
    <t>17 1 01 00000</t>
  </si>
  <si>
    <t>Основное мероприятие " Обеспечение наличия необходимой документации по градостроительной деятельности"</t>
  </si>
  <si>
    <t>17 1 00 00000</t>
  </si>
  <si>
    <t>Подпрограмма "Формирование благоприятного инвестиционного климата в   Вытегорском районе"</t>
  </si>
  <si>
    <t>17 0 00 00000</t>
  </si>
  <si>
    <t>Муниципальная программа "Экономическое развитие Вытегорского муниципального района на 2021-2025 годы"</t>
  </si>
  <si>
    <t>16 0 09 20110</t>
  </si>
  <si>
    <t>Природоохранные мероприятия</t>
  </si>
  <si>
    <t>16 0 09 00000</t>
  </si>
  <si>
    <t>Основное мероприятие "Обеспечение жителей района качественной питьевой водой"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</si>
  <si>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</si>
  <si>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</si>
  <si>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16 0 08 00000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</si>
  <si>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</si>
  <si>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</si>
  <si>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</si>
  <si>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</si>
  <si>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16 0 04 20160</t>
  </si>
  <si>
    <t>16 0 04 00000</t>
  </si>
  <si>
    <t>Основное мероприятие " Снижение уровня загрязнения водных объектов"</t>
  </si>
  <si>
    <t>16 0 03 20110</t>
  </si>
  <si>
    <t>16 0 03 00000</t>
  </si>
  <si>
    <t>Основное мероприятие " Сохранение естественных экологических систем и природных комплексов"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</si>
  <si>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</si>
  <si>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</si>
  <si>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</si>
  <si>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</si>
  <si>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</si>
  <si>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</si>
  <si>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</si>
  <si>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</si>
  <si>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</si>
  <si>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15 0 07 23060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</si>
  <si>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</si>
  <si>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</si>
  <si>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</si>
  <si>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</si>
  <si>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</si>
  <si>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</si>
  <si>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 Профилактика незаконного оборота наркотиков, зависимоти от психоактивных веществ, снижение масштабов злоупотребления алкогольной продукцией"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</si>
  <si>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</si>
  <si>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</si>
  <si>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</si>
  <si>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</si>
  <si>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</si>
  <si>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Мероприятия по противодействию угрозам общественной безопасности, правопорядку и безопасности среды обитания</t>
  </si>
  <si>
    <t>15 0 04 00000</t>
  </si>
  <si>
    <t>Основное мероприятие "Построение и развитие АПК "Безопасный город" на территории района"</t>
  </si>
  <si>
    <t>15 0 03 23060</t>
  </si>
  <si>
    <t>15 0 03 00000</t>
  </si>
  <si>
    <t>Основное мероприяти "Предупреждение беспризорности, безнадзорности, профилактика правонарушений несовершеннолетних"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</si>
  <si>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</si>
  <si>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</si>
  <si>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</si>
  <si>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</si>
  <si>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характера"</t>
  </si>
  <si>
    <t>15 0 02 00000</t>
  </si>
  <si>
    <t>Основное мероприятие "Создание условий для поготовки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</si>
  <si>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</si>
  <si>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</si>
  <si>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</si>
  <si>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 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</si>
  <si>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</si>
  <si>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</si>
  <si>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14 6 01 00191</t>
  </si>
  <si>
    <t>14 6 01 00190</t>
  </si>
  <si>
    <t>14 6 01 00000</t>
  </si>
  <si>
    <t>14 6 00 00000</t>
  </si>
  <si>
    <t>14 5 G5 52430</t>
  </si>
  <si>
    <t>Строительство и реконструкция (модернизация) объектов питьевого водоснабжения</t>
  </si>
  <si>
    <t>14 5 G5 00000</t>
  </si>
  <si>
    <t>Основное мероприятие "Строительство и реконструкция (модернизация) объектов питьевого водоснабжения в рамках федерального проекта "Чистая вода"</t>
  </si>
  <si>
    <t>14 5 03 20850</t>
  </si>
  <si>
    <t>Мероприятия в области коммунального хозяйства</t>
  </si>
  <si>
    <t>14 5 03 00590</t>
  </si>
  <si>
    <t>Расходы на обеспечение деятельности (оказание услуг) государственных (муниципальных) учреждений</t>
  </si>
  <si>
    <t>14 5 03 00000</t>
  </si>
  <si>
    <t>Оновное мероприятие " Организация обеспечения жителей района водоснабжением и водоотведением"</t>
  </si>
  <si>
    <t>14 5 02 20850</t>
  </si>
  <si>
    <t>14 5 02 00000</t>
  </si>
  <si>
    <t>14 5 01 20850</t>
  </si>
  <si>
    <t>14 5 01 00000</t>
  </si>
  <si>
    <t>14 5 00 00000</t>
  </si>
  <si>
    <t>Подпрограмма "Организация в границах песеления электро-, тепло-, газо- и водоснабжения населения, водоотведения в пределах полномочий, установленных законодательством РФ"</t>
  </si>
  <si>
    <t>14 3 03 60630</t>
  </si>
  <si>
    <t>Возмещение недополученных доходов при продаже месячных именных проездных билетов,стоимость которых установлена абзацами 9 и11 п.1 решения Представительного собрания от 27 декабря 2012 года № 638</t>
  </si>
  <si>
    <t>14 3 03 00000</t>
  </si>
  <si>
    <t>Основное мероприятие " Создание условий для содержания социально значимого автобусного маршрута"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</si>
  <si>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</si>
  <si>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</si>
  <si>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</si>
  <si>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</si>
  <si>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</si>
  <si>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</si>
  <si>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</si>
  <si>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14 3 01 41380</t>
  </si>
  <si>
    <t>Выполнение работ по ремонту моста в п.Мирный</t>
  </si>
  <si>
    <t>14 3 01 41300</t>
  </si>
  <si>
    <t>Выполнение работ по ремонту и капитальному ремонту автомобильных дорог и искусственных сооружений</t>
  </si>
  <si>
    <t>14 3 01 00000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</si>
  <si>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</si>
  <si>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</si>
  <si>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410</t>
  </si>
  <si>
    <t>14 2 F3 67484</t>
  </si>
  <si>
    <t>Бюджетные инвестиции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</si>
  <si>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</si>
  <si>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</si>
  <si>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14 2 02 20891</t>
  </si>
  <si>
    <t>Изготовление и размещение информационных табличек на аварийных домах, которые будут расселять</t>
  </si>
  <si>
    <t>14 2 02 00000</t>
  </si>
  <si>
    <t>Мероприятия в области жилищного хозяйства</t>
  </si>
  <si>
    <t>14 2 00 00000</t>
  </si>
  <si>
    <t>14 1 05 20890</t>
  </si>
  <si>
    <t>14 1 05 00000</t>
  </si>
  <si>
    <t>14 1 04 20820</t>
  </si>
  <si>
    <t>Взносы на капитальный ремонт  муниципального жилищного фонда</t>
  </si>
  <si>
    <t>14 1 04 20810</t>
  </si>
  <si>
    <t>Обследование муниципального жилого фонда</t>
  </si>
  <si>
    <t>14 1 04 20800</t>
  </si>
  <si>
    <t>Капитальный ремонт жилфонда</t>
  </si>
  <si>
    <t>14 1 04 00000</t>
  </si>
  <si>
    <t>Основное мероприятие " Оплата капитального ремонта муниципального жилого фонда"</t>
  </si>
  <si>
    <t>320</t>
  </si>
  <si>
    <t>14 1 03 L4970</t>
  </si>
  <si>
    <t>Социальные выплаты гражданам, кроме публичных нормативных социальных выплат</t>
  </si>
  <si>
    <t>14 1 03 00000</t>
  </si>
  <si>
    <t>Основное мероприятие "Обеспечение жильем молодых семей"</t>
  </si>
  <si>
    <t>14 1 00 00000</t>
  </si>
  <si>
    <t>Подпрограмма " Обеспечение жильем отдельных категорий граждан и выполнение капитального ремонта муниципального жилищного фонда Вытегорского района на 2021-2025 годы"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</si>
  <si>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</si>
  <si>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</si>
  <si>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310</t>
  </si>
  <si>
    <t>13 6 P1 72300</t>
  </si>
  <si>
    <t>Публичные нормативные социальные выплаты гражданам</t>
  </si>
  <si>
    <t>Осуществление отдельных государственных полномочий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</si>
  <si>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6 P1 00000</t>
  </si>
  <si>
    <t xml:space="preserve"> Основное мероприятие "Реализация регионального проекта "Финансовая поддержка семей при рождении детей"</t>
  </si>
  <si>
    <t>630</t>
  </si>
  <si>
    <t>13 6 02 83050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</si>
  <si>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</si>
  <si>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</si>
  <si>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13 6 02 00000</t>
  </si>
  <si>
    <t>Основное мероприятие "Организация свободного времени и культурного досуга граждан пожилого возраста и инвалидов"</t>
  </si>
  <si>
    <t>13 6 01 83030</t>
  </si>
  <si>
    <t>Проведение культурных мероприятий для граждан пожилого возраста</t>
  </si>
  <si>
    <t>13 6 01 83010</t>
  </si>
  <si>
    <t>Пенсионное обеспечение за выслугу лет</t>
  </si>
  <si>
    <t>13 6 01 80920</t>
  </si>
  <si>
    <t>Выплаты почетным гражданам в соответствии с решением Представительного Собрания  от 27 июня 2003 года № 359 «О положении о звании «Почетный гражданин Вытегорского муниципального района»</t>
  </si>
  <si>
    <t>13 6 01 80910</t>
  </si>
  <si>
    <t>Предоставление мер социальной поддержки отдельных категорий граждан в соответствии с  решением Представительного Собрания  от 19 августа 2010 года № 419 «О предоставлении мер социальной поддержки в форме денежной компенсации»</t>
  </si>
  <si>
    <t>13 6 01 00000</t>
  </si>
  <si>
    <t>Основное мероприятие "Обеспечение публичных нормативных обязательств и другие социальные выплаты"</t>
  </si>
  <si>
    <t>13 6 00 00000</t>
  </si>
  <si>
    <t>Подпрограмма "Предоставление дополнительных мер поддержки отдельных категорий граждан Вытегорского муниципального района"</t>
  </si>
  <si>
    <t>13 5 04 28050</t>
  </si>
  <si>
    <t>Совершенствование информационной поддержки лицам, осуществляющим деятельность в сфере народных промыслов и ремёсел района</t>
  </si>
  <si>
    <t>13 5 04 00000</t>
  </si>
  <si>
    <t>13 5 03 70030</t>
  </si>
  <si>
    <t>13 5 03 28040</t>
  </si>
  <si>
    <t>Рекламно-информационные мероприятия в сфере туризма</t>
  </si>
  <si>
    <t>13 5 03 21590</t>
  </si>
  <si>
    <t>13 5 03 00000</t>
  </si>
  <si>
    <t>13 5 02 28030</t>
  </si>
  <si>
    <t>Проведение работ (мероприятий) по сохранению и использованию объектов культурного наследия-памятников истории и архитектуры</t>
  </si>
  <si>
    <t>13 5 02 00000</t>
  </si>
  <si>
    <t>Основное мероприятие " Проведение реконструкции, ремонта, музеефикации объемов культурного наследия (памятников истории и культуры, находящихся на территории Вытегорского муниципального района"</t>
  </si>
  <si>
    <t>13 5 01 L3840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</si>
  <si>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</si>
  <si>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13 5 01 28030</t>
  </si>
  <si>
    <t>13 5 01 00000</t>
  </si>
  <si>
    <t>Основное мероприятие "Развитие инфраструктуры туризма, создание, реконструкция, модернизация и развитие объектов показа на территории Вытегорского района"</t>
  </si>
  <si>
    <t>13 5 00 00000</t>
  </si>
  <si>
    <t xml:space="preserve"> Подпрограмма "Развитие туризма , создание и развитие объектов показа, сохранение объектов культурного наследия  в Вытегорском  районе на 2021-2025 годы"</t>
  </si>
  <si>
    <t>13 3 06 70030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</si>
  <si>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</si>
  <si>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</si>
  <si>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</si>
  <si>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13 3 05 70030</t>
  </si>
  <si>
    <t>13 3 05 15590</t>
  </si>
  <si>
    <t>Учреждения по внешкольной работе с детьми</t>
  </si>
  <si>
    <t>13 3 05 00000</t>
  </si>
  <si>
    <t>13 3 04 28010</t>
  </si>
  <si>
    <t>Мероприятия в сфере культуры</t>
  </si>
  <si>
    <t>13 3 04 00000</t>
  </si>
  <si>
    <t>Основное мероприятие " 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</si>
  <si>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03 S1220</t>
  </si>
  <si>
    <t>Софинансирование капитальный ремонт объектов социальной и коммунальной инфрастуктур</t>
  </si>
  <si>
    <t>13 3 03 70030</t>
  </si>
  <si>
    <t>13 3 03 64010</t>
  </si>
  <si>
    <t>13 3 03 28020</t>
  </si>
  <si>
    <t>Мероприятия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центровмуниципальных районов</t>
  </si>
  <si>
    <t>13 3 03 01590</t>
  </si>
  <si>
    <t>Учреждения культуры</t>
  </si>
  <si>
    <t>13 3 03 00000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</si>
  <si>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</si>
  <si>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</si>
  <si>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13 3 02 02590</t>
  </si>
  <si>
    <t>Музеи и постоянные выставки</t>
  </si>
  <si>
    <t>13 3 02 00000</t>
  </si>
  <si>
    <t>Оновное мероприятие " 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</si>
  <si>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</si>
  <si>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</si>
  <si>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13 3 01 74090</t>
  </si>
  <si>
    <t>Иные межбюджетные трансферты на комплектование книжных фондов муниципальных библиотек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</si>
  <si>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</si>
  <si>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</si>
  <si>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</si>
  <si>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13 3 01 64010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</si>
  <si>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</si>
  <si>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</si>
  <si>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</si>
  <si>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</si>
  <si>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</si>
  <si>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</si>
  <si>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</si>
  <si>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 Организация библиотечно-информационного обслуживания населения МУК " ВЦБС""</t>
  </si>
  <si>
    <t>13 3 00 00000</t>
  </si>
  <si>
    <t>Подпрограмма "Сохранение и развитие культурного потенциала Вытегорского района"</t>
  </si>
  <si>
    <t>13 2 03 70030</t>
  </si>
  <si>
    <t>13 2 03 00590</t>
  </si>
  <si>
    <t>Расходы на обеспечение деятельности (оказание услуг)государственных (муниципальных) учреждений</t>
  </si>
  <si>
    <t>13 2 03 00000</t>
  </si>
  <si>
    <t>Основное меропиятие " Создание условий для обеспечения деятельности МКУ ВР МЦ " Альтернатива""</t>
  </si>
  <si>
    <t>13 2 02 64010</t>
  </si>
  <si>
    <t>13 2 02 20630</t>
  </si>
  <si>
    <t>Проведение мероприятий для детей и молодежи</t>
  </si>
  <si>
    <t>13 2 02 00000</t>
  </si>
  <si>
    <t>Основное мероприятие " Профилактика негативных проявлений в молодёжной среде, формирование здорового образа жизни, поддержка моледежных инициатив, патриотическое воспитание и организация досуга"</t>
  </si>
  <si>
    <t>13 2 00 00000</t>
  </si>
  <si>
    <t>Подпрограмма " Реализация молодежной политики в Вытегорском муниципальном районе на 2021-2025 годы"</t>
  </si>
  <si>
    <t>13 1 05 S3240</t>
  </si>
  <si>
    <t>Софинансирование мероприятий по строительству и реконструкции объектов физической культуры и спорта муниципальной собственности</t>
  </si>
  <si>
    <t>13 1 05 73240</t>
  </si>
  <si>
    <t>Расходы на строительство и реконструкцию объектов физической культуры и спорта муниципальной собственности</t>
  </si>
  <si>
    <t>13 1 05 70030</t>
  </si>
  <si>
    <t>13 1 05 16590</t>
  </si>
  <si>
    <t>Учреждения физической культуры и спорта</t>
  </si>
  <si>
    <t>13 1 05 00000</t>
  </si>
  <si>
    <t>Основное мероприятие "Строительство физкультурно-оздоровительного комплекса открытого типа"</t>
  </si>
  <si>
    <t>13 1 04 70030</t>
  </si>
  <si>
    <t>13 1 04 15590</t>
  </si>
  <si>
    <t>13 1 04 00000</t>
  </si>
  <si>
    <t>Основное мероприятие " Развитие эффективной деятельности органов местного самоуправления района и подведомственных им учреждений"</t>
  </si>
  <si>
    <t>13 1 01 64010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</si>
  <si>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</si>
  <si>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</si>
  <si>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</si>
  <si>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</si>
  <si>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</si>
  <si>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</si>
  <si>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</si>
  <si>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</si>
  <si>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</si>
  <si>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</si>
  <si>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</si>
  <si>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 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</si>
  <si>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</si>
  <si>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</si>
  <si>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 Обеспечение отдыха детей всех групп здоровья в организациях отдыха детей и их оздоровления"</t>
  </si>
  <si>
    <t>12 7 00 00000</t>
  </si>
  <si>
    <t>Подпрограмма " Развитие системы отдыха детей, их оздоровления и занятости"</t>
  </si>
  <si>
    <t>12 6 03 72310</t>
  </si>
  <si>
    <t>12 6 03 00000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</si>
  <si>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несовершеннолетних граждан, нуждающихся в опеке и попечительстве"</t>
  </si>
  <si>
    <t>12 6 02 72020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</si>
  <si>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</si>
  <si>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12 6 02 00000</t>
  </si>
  <si>
    <t>Основное мероприятие " Обеспечение представления Управлением образования района мер социальной поддержки  родителям ( законным представителям) детей, посещающих образовательные организации,реализующие общеобразовательные программы дошкольного образования"</t>
  </si>
  <si>
    <t>12 6 01 70030</t>
  </si>
  <si>
    <t>12 6 01 64590</t>
  </si>
  <si>
    <t>12 6 01 21590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</si>
  <si>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</si>
  <si>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</si>
  <si>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12 6 01 00190</t>
  </si>
  <si>
    <t>Расходы на обеспечение функций муниципальных органов</t>
  </si>
  <si>
    <t>12 6 01 00000</t>
  </si>
  <si>
    <t>Основное мероприятие "Создание условий для обеспечения деятельности Управления образования района и общеобразовательных организаций"</t>
  </si>
  <si>
    <t>12 6 00 00000</t>
  </si>
  <si>
    <t>Подпрограмма "Обеспечение реализации программы, прочие мероприятия в области образования"</t>
  </si>
  <si>
    <t>12 5 02 27590</t>
  </si>
  <si>
    <t xml:space="preserve">Муниципальные дошкольные образовательные организации </t>
  </si>
  <si>
    <t>12 5 02 15590</t>
  </si>
  <si>
    <t>12 5 02 13590</t>
  </si>
  <si>
    <t>Школы-детские сады, школы начальные, неполные средние и средние</t>
  </si>
  <si>
    <t>12 5 02 00000</t>
  </si>
  <si>
    <t>Основное мероприятие " Обеспечение проведения мероприятий по комплексной безопасности в дошкольных образовательных организациях и общеобразовательных организациях"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</si>
  <si>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</si>
  <si>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 на 2021-2025 годы"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</si>
  <si>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</si>
  <si>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</si>
  <si>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</si>
  <si>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</si>
  <si>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</si>
  <si>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</si>
  <si>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</si>
  <si>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</si>
  <si>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</si>
  <si>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 Создание условий для совершенствования целевой подготовки 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</si>
  <si>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</si>
  <si>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</si>
  <si>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12 3 01 70030</t>
  </si>
  <si>
    <t>12 3 01 25590</t>
  </si>
  <si>
    <t>Учреждения по внешкольной работе с детьми в сфере туризма</t>
  </si>
  <si>
    <t>12 3 01 15590</t>
  </si>
  <si>
    <t>12 3 01 00000</t>
  </si>
  <si>
    <t>Основное мероприятие " Создание условий для развития дополнительного образования детей"</t>
  </si>
  <si>
    <t>12 3 00 00000</t>
  </si>
  <si>
    <t>Подпрограмма " Развитие системы дополнительго образования"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</si>
  <si>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</si>
  <si>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</si>
  <si>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</si>
  <si>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</t>
  </si>
  <si>
    <t>12 2 E1 51690</t>
  </si>
  <si>
    <t>12 2 E1 00000</t>
  </si>
  <si>
    <t>Основное мероприятие "Реализация регионального проекта"Современная школа"</t>
  </si>
  <si>
    <t>12 2 02 72020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</si>
  <si>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</si>
  <si>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12 2 02 27120</t>
  </si>
  <si>
    <t>Обеспечение молоком школьников (обучающихся) 1 классов</t>
  </si>
  <si>
    <t>12 2 02 00000</t>
  </si>
  <si>
    <t>Основное мероприятие " Развитие сети общеобразовательных организаций, реализующих основные общеобразовательные программы общего образования, обеспечивающая доступность качественных образовательных услуг"</t>
  </si>
  <si>
    <t>12 2 01 72010</t>
  </si>
  <si>
    <t>Обеспечение общеобразовательного процесса в муниципальных общеобразовательных организациях</t>
  </si>
  <si>
    <t>12 2 01 70030</t>
  </si>
  <si>
    <t>12 2 01 13590</t>
  </si>
  <si>
    <t>12 2 01 00000</t>
  </si>
  <si>
    <t>Основное мероприятие " Создание условий для реализации образовательных программ начального общего, основного общего, среднего полного общего образования"</t>
  </si>
  <si>
    <t>12 2 00 00000</t>
  </si>
  <si>
    <t>Подпрограмма " Развитие системы общего образования"</t>
  </si>
  <si>
    <t>12 1 04 27590</t>
  </si>
  <si>
    <t>Муниципальные дошкольные образовательные организации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</si>
  <si>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</si>
  <si>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турбекулезной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</si>
  <si>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</si>
  <si>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Обеспечение дошкольного образования в муниципальных дошкольных образовательных организациях</t>
  </si>
  <si>
    <t>12 1 01 70030</t>
  </si>
  <si>
    <t>12 1 01 27590</t>
  </si>
  <si>
    <t>12 1 01 00000</t>
  </si>
  <si>
    <t>Основное мероприятие " Обеспечение деятельности образовательных организаций района"</t>
  </si>
  <si>
    <t>12 1 00 00000</t>
  </si>
  <si>
    <t>Подпрограмма " 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</si>
  <si>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</si>
  <si>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</si>
  <si>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</si>
  <si>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</si>
  <si>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</si>
  <si>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</si>
  <si>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</si>
  <si>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 "</t>
  </si>
  <si>
    <t>11 0 00 00000</t>
  </si>
  <si>
    <t>Муниципальная программа "Формирование современной городской среды на 2018-2022 годы"</t>
  </si>
  <si>
    <t>Сумма</t>
  </si>
  <si>
    <t>КОСГУ</t>
  </si>
  <si>
    <t>Вид расходов</t>
  </si>
  <si>
    <t>Подраздел</t>
  </si>
  <si>
    <t>Раздел</t>
  </si>
  <si>
    <t>Код ведомства</t>
  </si>
  <si>
    <t>Целевая статья</t>
  </si>
  <si>
    <t>Наименование показателя</t>
  </si>
  <si>
    <t>(тыс. руб.)</t>
  </si>
  <si>
    <t>на 2021 и 2022 годы</t>
  </si>
  <si>
    <t>Распределение бюджетных ассигнований на реализацию муниципальных программ района</t>
  </si>
  <si>
    <t>Текущий ремонт  локальных очистных сооружений в п. Белоусово</t>
  </si>
  <si>
    <t>Создание (обновление) материально-технической базы для реализации основных и дополнительных общеобразовавтельных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</si>
  <si>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Реализация мероприятий по обеспечению жильём молодых семей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</si>
  <si>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</si>
  <si>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</si>
  <si>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Дотации на поддержку мер по обеспечению сбалансированности бюджетов поселений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</si>
  <si>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</si>
  <si>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</si>
  <si>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Основное мероприятие "Обеспечение реализации программы"</t>
  </si>
  <si>
    <t>Основное мероприятие "Проведение рекламно- информационной кампании и формирование позитивного образа Вытегорского района, как края, благоприятного для развития туризма</t>
  </si>
  <si>
    <t>Основное мероприятие "Оказание финансовой и информационно - консультационной поддержки лицам, осуществляющим деятельность в сфере народных промыслов и ремесел"</t>
  </si>
  <si>
    <t>Основное мероприяти "Ремонт автомобильных дорог и искуственных сооружений"</t>
  </si>
  <si>
    <t>Основное мероприятие "Содержание автомобильных дорог и искуственных сооружений"</t>
  </si>
  <si>
    <t>Оновное мероприятие "Организация обеспечения жителей района теплоснабжением"</t>
  </si>
  <si>
    <t>Основное мероприятие "Организация обеспечения жителей района электроснабжением"</t>
  </si>
  <si>
    <t>Подпрограмма "Обеспечение реализации программы, прочие мероприятия в области жилищно-коммунального хозяйства"</t>
  </si>
  <si>
    <t>Основное мероприятие "Обеспечение деятельности Управления жилищно-коммунального хозяйства, транспорта и строительства Администрации Вытегорского муниципального района как ответственного исполнителя"</t>
  </si>
  <si>
    <t>Основное мероприятие "Защита населения района от безнадзорных домашних животных"</t>
  </si>
  <si>
    <t>Основное мероприятие "Финансовая поддержка субъектов МСП"</t>
  </si>
  <si>
    <t>Основное мероприятие "Повышение привлекательности предпринимательства"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</si>
  <si>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</si>
  <si>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 xml:space="preserve">Приложение 11                                                                                                                   к решению Представительного Собрания района «О районном  бюджете  на 2020 год и плановый период 2021 и 2022 годов»    от 11.12.2019 № 276 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</si>
</sst>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"/>
    <numFmt numFmtId="167" formatCode="000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0" xfId="1" applyBorder="1" applyProtection="1">
      <protection hidden="1"/>
    </xf>
    <xf numFmtId="0" fontId="2" fillId="0" borderId="0" xfId="1" applyFont="1" applyFill="1" applyBorder="1" applyProtection="1">
      <protection hidden="1"/>
    </xf>
    <xf numFmtId="164" fontId="3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3" xfId="1" applyNumberFormat="1" applyFont="1" applyFill="1" applyBorder="1" applyProtection="1">
      <protection hidden="1"/>
    </xf>
    <xf numFmtId="0" fontId="2" fillId="0" borderId="4" xfId="1" applyNumberFormat="1" applyFont="1" applyFill="1" applyBorder="1" applyProtection="1">
      <protection hidden="1"/>
    </xf>
    <xf numFmtId="165" fontId="2" fillId="0" borderId="1" xfId="1" applyNumberFormat="1" applyFont="1" applyFill="1" applyBorder="1" applyAlignment="1" applyProtection="1">
      <alignment horizontal="center"/>
      <protection hidden="1"/>
    </xf>
    <xf numFmtId="165" fontId="3" fillId="0" borderId="1" xfId="1" applyNumberFormat="1" applyFont="1" applyFill="1" applyBorder="1" applyAlignment="1" applyProtection="1">
      <alignment horizontal="center"/>
      <protection hidden="1"/>
    </xf>
    <xf numFmtId="0" fontId="2" fillId="0" borderId="5" xfId="1" applyNumberFormat="1" applyFont="1" applyFill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center"/>
      <protection hidden="1"/>
    </xf>
    <xf numFmtId="166" fontId="3" fillId="0" borderId="1" xfId="1" applyNumberFormat="1" applyFont="1" applyFill="1" applyBorder="1" applyAlignment="1" applyProtection="1">
      <alignment wrapText="1"/>
      <protection hidden="1"/>
    </xf>
    <xf numFmtId="166" fontId="3" fillId="0" borderId="1" xfId="1" applyNumberFormat="1" applyFont="1" applyFill="1" applyBorder="1" applyAlignment="1" applyProtection="1">
      <protection hidden="1"/>
    </xf>
    <xf numFmtId="165" fontId="2" fillId="0" borderId="1" xfId="1" applyNumberFormat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alignment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1" fillId="0" borderId="1" xfId="1" applyBorder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0" xfId="2" applyNumberFormat="1" applyFont="1" applyFill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6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horizontal="left"/>
      <protection hidden="1"/>
    </xf>
    <xf numFmtId="0" fontId="3" fillId="0" borderId="8" xfId="1" applyNumberFormat="1" applyFont="1" applyFill="1" applyBorder="1" applyAlignment="1" applyProtection="1">
      <alignment horizontal="left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56"/>
  <sheetViews>
    <sheetView showGridLines="0" tabSelected="1" zoomScale="139" zoomScaleNormal="139" workbookViewId="0">
      <selection activeCell="N2" sqref="N2"/>
    </sheetView>
  </sheetViews>
  <sheetFormatPr defaultColWidth="10.42578125" defaultRowHeight="12.75"/>
  <cols>
    <col min="1" max="1" width="1" style="1" customWidth="1"/>
    <col min="2" max="2" width="9" style="1" customWidth="1"/>
    <col min="3" max="4" width="9.5703125" style="1" customWidth="1"/>
    <col min="5" max="5" width="9.7109375" style="1" customWidth="1"/>
    <col min="6" max="8" width="0" style="1" hidden="1" customWidth="1"/>
    <col min="9" max="9" width="11.140625" style="1" customWidth="1"/>
    <col min="10" max="12" width="0" style="1" hidden="1" customWidth="1"/>
    <col min="13" max="13" width="14.42578125" style="1" customWidth="1"/>
    <col min="14" max="14" width="9" style="1" customWidth="1"/>
    <col min="15" max="15" width="8.28515625" style="1" customWidth="1"/>
    <col min="16" max="16" width="9.140625" style="1" customWidth="1"/>
    <col min="17" max="17" width="8.28515625" style="1" customWidth="1"/>
    <col min="18" max="18" width="0" style="1" hidden="1" customWidth="1"/>
    <col min="19" max="19" width="11" style="1" customWidth="1"/>
    <col min="20" max="20" width="10.42578125" style="1" customWidth="1"/>
    <col min="21" max="21" width="0" style="1" hidden="1" customWidth="1"/>
    <col min="22" max="256" width="10.42578125" style="1" customWidth="1"/>
    <col min="257" max="16384" width="10.42578125" style="1"/>
  </cols>
  <sheetData>
    <row r="1" spans="1:23" ht="49.15" customHeight="1">
      <c r="A1" s="2"/>
      <c r="B1" s="20"/>
      <c r="C1" s="2"/>
      <c r="D1" s="2"/>
      <c r="E1" s="2"/>
      <c r="F1" s="20"/>
      <c r="G1" s="2"/>
      <c r="H1" s="2"/>
      <c r="I1" s="2"/>
      <c r="J1" s="2"/>
      <c r="K1" s="2"/>
      <c r="L1" s="19"/>
      <c r="M1" s="19"/>
      <c r="N1" s="41" t="s">
        <v>501</v>
      </c>
      <c r="O1" s="41"/>
      <c r="P1" s="41"/>
      <c r="Q1" s="41"/>
      <c r="R1" s="41"/>
      <c r="S1" s="41"/>
      <c r="T1" s="41"/>
      <c r="U1" s="2"/>
      <c r="V1" s="2"/>
      <c r="W1" s="2"/>
    </row>
    <row r="2" spans="1:23" ht="9.9499999999999993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/>
      <c r="O2" s="17"/>
      <c r="P2" s="16"/>
      <c r="Q2" s="16"/>
      <c r="R2" s="4"/>
      <c r="S2" s="4"/>
      <c r="T2" s="3"/>
      <c r="U2" s="2"/>
      <c r="V2" s="2"/>
      <c r="W2" s="2"/>
    </row>
    <row r="3" spans="1:23" ht="13.15" customHeight="1">
      <c r="A3" s="40" t="s">
        <v>479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"/>
      <c r="U3" s="2"/>
      <c r="V3" s="2"/>
      <c r="W3" s="2"/>
    </row>
    <row r="4" spans="1:23" ht="13.15" customHeight="1">
      <c r="A4" s="40" t="s">
        <v>478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3"/>
      <c r="U4" s="2"/>
      <c r="V4" s="2"/>
      <c r="W4" s="2"/>
    </row>
    <row r="5" spans="1:23" ht="14.25" customHeight="1">
      <c r="A5" s="8"/>
      <c r="B5" s="8"/>
      <c r="C5" s="8"/>
      <c r="D5" s="8"/>
      <c r="E5" s="8"/>
      <c r="F5" s="8"/>
      <c r="G5" s="8"/>
      <c r="H5" s="8"/>
      <c r="I5" s="3"/>
      <c r="J5" s="8"/>
      <c r="K5" s="8"/>
      <c r="L5" s="8"/>
      <c r="M5" s="8"/>
      <c r="N5" s="3"/>
      <c r="O5" s="3"/>
      <c r="P5" s="15" t="s">
        <v>477</v>
      </c>
      <c r="Q5" s="15"/>
      <c r="R5" s="15"/>
      <c r="S5" s="15"/>
      <c r="T5" s="3"/>
      <c r="U5" s="2"/>
      <c r="V5" s="2"/>
      <c r="W5" s="2"/>
    </row>
    <row r="6" spans="1:23" ht="21.4" customHeight="1">
      <c r="A6" s="8"/>
      <c r="B6" s="38" t="s">
        <v>476</v>
      </c>
      <c r="C6" s="38"/>
      <c r="D6" s="38"/>
      <c r="E6" s="38"/>
      <c r="F6" s="38"/>
      <c r="G6" s="38"/>
      <c r="H6" s="38"/>
      <c r="I6" s="38"/>
      <c r="J6" s="22"/>
      <c r="K6" s="22"/>
      <c r="L6" s="22"/>
      <c r="M6" s="36" t="s">
        <v>475</v>
      </c>
      <c r="N6" s="38" t="s">
        <v>474</v>
      </c>
      <c r="O6" s="38" t="s">
        <v>473</v>
      </c>
      <c r="P6" s="38" t="s">
        <v>472</v>
      </c>
      <c r="Q6" s="38" t="s">
        <v>471</v>
      </c>
      <c r="R6" s="21" t="s">
        <v>470</v>
      </c>
      <c r="S6" s="36" t="s">
        <v>469</v>
      </c>
      <c r="T6" s="36"/>
      <c r="U6" s="3"/>
      <c r="V6" s="6"/>
      <c r="W6" s="5"/>
    </row>
    <row r="7" spans="1:23" ht="13.15" customHeight="1">
      <c r="A7" s="8"/>
      <c r="B7" s="38"/>
      <c r="C7" s="38"/>
      <c r="D7" s="38"/>
      <c r="E7" s="38"/>
      <c r="F7" s="38"/>
      <c r="G7" s="38"/>
      <c r="H7" s="38"/>
      <c r="I7" s="38"/>
      <c r="J7" s="22"/>
      <c r="K7" s="22"/>
      <c r="L7" s="22"/>
      <c r="M7" s="36"/>
      <c r="N7" s="38"/>
      <c r="O7" s="38"/>
      <c r="P7" s="38"/>
      <c r="Q7" s="38"/>
      <c r="R7" s="21"/>
      <c r="S7" s="21">
        <v>2021</v>
      </c>
      <c r="T7" s="21">
        <v>2022</v>
      </c>
      <c r="U7" s="3"/>
      <c r="V7" s="3"/>
      <c r="W7" s="2"/>
    </row>
    <row r="8" spans="1:23" ht="11.25" customHeight="1" thickBot="1">
      <c r="A8" s="8"/>
      <c r="B8" s="43">
        <v>1</v>
      </c>
      <c r="C8" s="43"/>
      <c r="D8" s="43"/>
      <c r="E8" s="43"/>
      <c r="F8" s="43"/>
      <c r="G8" s="43"/>
      <c r="H8" s="43"/>
      <c r="I8" s="43"/>
      <c r="J8" s="21"/>
      <c r="K8" s="21"/>
      <c r="L8" s="21"/>
      <c r="M8" s="21">
        <v>2</v>
      </c>
      <c r="N8" s="22">
        <v>3</v>
      </c>
      <c r="O8" s="22">
        <v>4</v>
      </c>
      <c r="P8" s="22">
        <v>5</v>
      </c>
      <c r="Q8" s="21">
        <v>6</v>
      </c>
      <c r="R8" s="21"/>
      <c r="S8" s="21">
        <v>7</v>
      </c>
      <c r="T8" s="21">
        <v>8</v>
      </c>
      <c r="U8" s="3"/>
      <c r="V8" s="6"/>
      <c r="W8" s="5"/>
    </row>
    <row r="9" spans="1:23" ht="24.75" customHeight="1">
      <c r="A9" s="23"/>
      <c r="B9" s="39" t="s">
        <v>468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24" t="s">
        <v>467</v>
      </c>
      <c r="N9" s="13" t="s">
        <v>9</v>
      </c>
      <c r="O9" s="25">
        <v>0</v>
      </c>
      <c r="P9" s="26">
        <v>0</v>
      </c>
      <c r="Q9" s="13" t="s">
        <v>9</v>
      </c>
      <c r="R9" s="27"/>
      <c r="S9" s="28">
        <f>S10</f>
        <v>4346.7000000000007</v>
      </c>
      <c r="T9" s="28">
        <v>3040.1</v>
      </c>
      <c r="U9" s="14"/>
      <c r="V9" s="9"/>
      <c r="W9" s="2"/>
    </row>
    <row r="10" spans="1:23" ht="28.5" customHeight="1">
      <c r="A10" s="23"/>
      <c r="B10" s="37" t="s">
        <v>466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29" t="s">
        <v>465</v>
      </c>
      <c r="N10" s="12" t="s">
        <v>9</v>
      </c>
      <c r="O10" s="30">
        <v>0</v>
      </c>
      <c r="P10" s="31">
        <v>0</v>
      </c>
      <c r="Q10" s="12" t="s">
        <v>9</v>
      </c>
      <c r="R10" s="27"/>
      <c r="S10" s="32">
        <f>S11+S13</f>
        <v>4346.7000000000007</v>
      </c>
      <c r="T10" s="32">
        <v>3040.1</v>
      </c>
      <c r="U10" s="11"/>
      <c r="V10" s="9"/>
      <c r="W10" s="2"/>
    </row>
    <row r="11" spans="1:23" ht="20.45" customHeight="1">
      <c r="A11" s="23"/>
      <c r="B11" s="37" t="s">
        <v>464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29" t="s">
        <v>463</v>
      </c>
      <c r="N11" s="12" t="s">
        <v>9</v>
      </c>
      <c r="O11" s="30">
        <v>0</v>
      </c>
      <c r="P11" s="31">
        <v>0</v>
      </c>
      <c r="Q11" s="12" t="s">
        <v>9</v>
      </c>
      <c r="R11" s="27"/>
      <c r="S11" s="32">
        <f>S12</f>
        <v>1360.7</v>
      </c>
      <c r="T11" s="32">
        <v>1000</v>
      </c>
      <c r="U11" s="11"/>
      <c r="V11" s="9"/>
      <c r="W11" s="2"/>
    </row>
    <row r="12" spans="1:23" ht="27.4" customHeight="1">
      <c r="A12" s="23"/>
      <c r="B12" s="37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29" t="s">
        <v>463</v>
      </c>
      <c r="N12" s="12">
        <v>133</v>
      </c>
      <c r="O12" s="30">
        <v>5</v>
      </c>
      <c r="P12" s="31">
        <v>3</v>
      </c>
      <c r="Q12" s="12" t="s">
        <v>4</v>
      </c>
      <c r="R12" s="27"/>
      <c r="S12" s="32">
        <f>1000+360.7</f>
        <v>1360.7</v>
      </c>
      <c r="T12" s="32">
        <v>1000</v>
      </c>
      <c r="U12" s="11"/>
      <c r="V12" s="9"/>
      <c r="W12" s="2"/>
    </row>
    <row r="13" spans="1:23" ht="32.25" customHeight="1">
      <c r="A13" s="23"/>
      <c r="B13" s="37" t="s">
        <v>462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9" t="s">
        <v>461</v>
      </c>
      <c r="N13" s="12" t="s">
        <v>9</v>
      </c>
      <c r="O13" s="30">
        <v>0</v>
      </c>
      <c r="P13" s="31">
        <v>0</v>
      </c>
      <c r="Q13" s="12" t="s">
        <v>9</v>
      </c>
      <c r="R13" s="27"/>
      <c r="S13" s="32">
        <f>S14</f>
        <v>2986.0000000000005</v>
      </c>
      <c r="T13" s="32">
        <v>2040.1</v>
      </c>
      <c r="U13" s="11"/>
      <c r="V13" s="9"/>
      <c r="W13" s="2"/>
    </row>
    <row r="14" spans="1:23" ht="33" customHeight="1">
      <c r="A14" s="23"/>
      <c r="B14" s="37" t="s">
        <v>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29" t="s">
        <v>461</v>
      </c>
      <c r="N14" s="12">
        <v>133</v>
      </c>
      <c r="O14" s="30">
        <v>5</v>
      </c>
      <c r="P14" s="31">
        <v>3</v>
      </c>
      <c r="Q14" s="12" t="s">
        <v>4</v>
      </c>
      <c r="R14" s="27"/>
      <c r="S14" s="32">
        <f>2827.3+134.8+23.9</f>
        <v>2986.0000000000005</v>
      </c>
      <c r="T14" s="32">
        <v>2040.1</v>
      </c>
      <c r="U14" s="11"/>
      <c r="V14" s="9"/>
      <c r="W14" s="2"/>
    </row>
    <row r="15" spans="1:23" ht="32.25" customHeight="1">
      <c r="A15" s="23"/>
      <c r="B15" s="39" t="s">
        <v>460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24" t="s">
        <v>459</v>
      </c>
      <c r="N15" s="13" t="s">
        <v>9</v>
      </c>
      <c r="O15" s="25">
        <v>0</v>
      </c>
      <c r="P15" s="26">
        <v>0</v>
      </c>
      <c r="Q15" s="13" t="s">
        <v>9</v>
      </c>
      <c r="R15" s="27"/>
      <c r="S15" s="28">
        <v>445449.2</v>
      </c>
      <c r="T15" s="28">
        <v>525105.19999999995</v>
      </c>
      <c r="U15" s="11"/>
      <c r="V15" s="9"/>
      <c r="W15" s="2"/>
    </row>
    <row r="16" spans="1:23" ht="27.75" customHeight="1">
      <c r="A16" s="23"/>
      <c r="B16" s="39" t="s">
        <v>458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24" t="s">
        <v>457</v>
      </c>
      <c r="N16" s="13" t="s">
        <v>9</v>
      </c>
      <c r="O16" s="25">
        <v>0</v>
      </c>
      <c r="P16" s="26">
        <v>0</v>
      </c>
      <c r="Q16" s="13" t="s">
        <v>9</v>
      </c>
      <c r="R16" s="27"/>
      <c r="S16" s="28">
        <v>127781</v>
      </c>
      <c r="T16" s="28">
        <v>137378.6</v>
      </c>
      <c r="U16" s="11"/>
      <c r="V16" s="9"/>
      <c r="W16" s="2"/>
    </row>
    <row r="17" spans="1:23" ht="28.5" customHeight="1">
      <c r="A17" s="23"/>
      <c r="B17" s="37" t="s">
        <v>456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29" t="s">
        <v>455</v>
      </c>
      <c r="N17" s="12" t="s">
        <v>9</v>
      </c>
      <c r="O17" s="30">
        <v>0</v>
      </c>
      <c r="P17" s="31">
        <v>0</v>
      </c>
      <c r="Q17" s="12" t="s">
        <v>9</v>
      </c>
      <c r="R17" s="27"/>
      <c r="S17" s="32">
        <v>127090.6</v>
      </c>
      <c r="T17" s="32">
        <v>136688.20000000001</v>
      </c>
      <c r="U17" s="11"/>
      <c r="V17" s="9"/>
      <c r="W17" s="2"/>
    </row>
    <row r="18" spans="1:23" ht="23.25" customHeight="1">
      <c r="A18" s="23"/>
      <c r="B18" s="37" t="s">
        <v>448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29" t="s">
        <v>454</v>
      </c>
      <c r="N18" s="12" t="s">
        <v>9</v>
      </c>
      <c r="O18" s="30">
        <v>0</v>
      </c>
      <c r="P18" s="31">
        <v>0</v>
      </c>
      <c r="Q18" s="12" t="s">
        <v>9</v>
      </c>
      <c r="R18" s="27"/>
      <c r="S18" s="32">
        <v>17136.900000000001</v>
      </c>
      <c r="T18" s="32">
        <v>22136.9</v>
      </c>
      <c r="U18" s="11"/>
      <c r="V18" s="9"/>
      <c r="W18" s="2"/>
    </row>
    <row r="19" spans="1:23" ht="24.2" customHeight="1">
      <c r="A19" s="23"/>
      <c r="B19" s="37" t="s">
        <v>84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29" t="s">
        <v>454</v>
      </c>
      <c r="N19" s="12">
        <v>250</v>
      </c>
      <c r="O19" s="30">
        <v>7</v>
      </c>
      <c r="P19" s="31">
        <v>1</v>
      </c>
      <c r="Q19" s="12" t="s">
        <v>82</v>
      </c>
      <c r="R19" s="27"/>
      <c r="S19" s="32">
        <v>17136.900000000001</v>
      </c>
      <c r="T19" s="32">
        <v>22136.9</v>
      </c>
      <c r="U19" s="11"/>
      <c r="V19" s="9"/>
      <c r="W19" s="2"/>
    </row>
    <row r="20" spans="1:23" ht="38.450000000000003" customHeight="1">
      <c r="A20" s="23"/>
      <c r="B20" s="37" t="s">
        <v>11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29" t="s">
        <v>453</v>
      </c>
      <c r="N20" s="12" t="s">
        <v>9</v>
      </c>
      <c r="O20" s="30">
        <v>0</v>
      </c>
      <c r="P20" s="31">
        <v>0</v>
      </c>
      <c r="Q20" s="12" t="s">
        <v>9</v>
      </c>
      <c r="R20" s="27"/>
      <c r="S20" s="32">
        <v>3999.7</v>
      </c>
      <c r="T20" s="32">
        <v>3999.7</v>
      </c>
      <c r="U20" s="11"/>
      <c r="V20" s="9"/>
      <c r="W20" s="2"/>
    </row>
    <row r="21" spans="1:23" ht="20.45" customHeight="1">
      <c r="A21" s="23"/>
      <c r="B21" s="37" t="s">
        <v>84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29" t="s">
        <v>453</v>
      </c>
      <c r="N21" s="12">
        <v>250</v>
      </c>
      <c r="O21" s="30">
        <v>7</v>
      </c>
      <c r="P21" s="31">
        <v>1</v>
      </c>
      <c r="Q21" s="12" t="s">
        <v>82</v>
      </c>
      <c r="R21" s="27"/>
      <c r="S21" s="32">
        <v>3999.7</v>
      </c>
      <c r="T21" s="32">
        <v>3999.7</v>
      </c>
      <c r="U21" s="11"/>
      <c r="V21" s="9"/>
      <c r="W21" s="2"/>
    </row>
    <row r="22" spans="1:23" ht="27.4" customHeight="1">
      <c r="A22" s="23"/>
      <c r="B22" s="37" t="s">
        <v>452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29" t="s">
        <v>451</v>
      </c>
      <c r="N22" s="12" t="s">
        <v>9</v>
      </c>
      <c r="O22" s="30">
        <v>0</v>
      </c>
      <c r="P22" s="31">
        <v>0</v>
      </c>
      <c r="Q22" s="12" t="s">
        <v>9</v>
      </c>
      <c r="R22" s="27"/>
      <c r="S22" s="32">
        <v>105954</v>
      </c>
      <c r="T22" s="32">
        <v>110551.6</v>
      </c>
      <c r="U22" s="11"/>
      <c r="V22" s="9"/>
      <c r="W22" s="2"/>
    </row>
    <row r="23" spans="1:23" ht="24.75" customHeight="1">
      <c r="A23" s="23"/>
      <c r="B23" s="37" t="s">
        <v>84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29" t="s">
        <v>451</v>
      </c>
      <c r="N23" s="12">
        <v>250</v>
      </c>
      <c r="O23" s="30">
        <v>7</v>
      </c>
      <c r="P23" s="31">
        <v>1</v>
      </c>
      <c r="Q23" s="12" t="s">
        <v>82</v>
      </c>
      <c r="R23" s="27"/>
      <c r="S23" s="32">
        <v>105954</v>
      </c>
      <c r="T23" s="32">
        <v>110551.6</v>
      </c>
      <c r="U23" s="11"/>
      <c r="V23" s="9"/>
      <c r="W23" s="2"/>
    </row>
    <row r="24" spans="1:23" ht="69.75" customHeight="1">
      <c r="A24" s="23"/>
      <c r="B24" s="37" t="s">
        <v>450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29" t="s">
        <v>449</v>
      </c>
      <c r="N24" s="12" t="s">
        <v>9</v>
      </c>
      <c r="O24" s="30">
        <v>0</v>
      </c>
      <c r="P24" s="31">
        <v>0</v>
      </c>
      <c r="Q24" s="12" t="s">
        <v>9</v>
      </c>
      <c r="R24" s="27"/>
      <c r="S24" s="32">
        <v>690.4</v>
      </c>
      <c r="T24" s="32">
        <v>690.4</v>
      </c>
      <c r="U24" s="11"/>
      <c r="V24" s="9"/>
      <c r="W24" s="2"/>
    </row>
    <row r="25" spans="1:23" ht="20.45" customHeight="1">
      <c r="A25" s="23"/>
      <c r="B25" s="37" t="s">
        <v>448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29" t="s">
        <v>447</v>
      </c>
      <c r="N25" s="12" t="s">
        <v>9</v>
      </c>
      <c r="O25" s="30">
        <v>0</v>
      </c>
      <c r="P25" s="31">
        <v>0</v>
      </c>
      <c r="Q25" s="12" t="s">
        <v>9</v>
      </c>
      <c r="R25" s="27"/>
      <c r="S25" s="32">
        <v>690.4</v>
      </c>
      <c r="T25" s="32">
        <v>690.4</v>
      </c>
      <c r="U25" s="11"/>
      <c r="V25" s="9"/>
      <c r="W25" s="2"/>
    </row>
    <row r="26" spans="1:23" ht="20.45" customHeight="1">
      <c r="A26" s="23"/>
      <c r="B26" s="37" t="s">
        <v>84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29" t="s">
        <v>447</v>
      </c>
      <c r="N26" s="12">
        <v>250</v>
      </c>
      <c r="O26" s="30">
        <v>7</v>
      </c>
      <c r="P26" s="31">
        <v>1</v>
      </c>
      <c r="Q26" s="12" t="s">
        <v>82</v>
      </c>
      <c r="R26" s="27"/>
      <c r="S26" s="32">
        <v>690.4</v>
      </c>
      <c r="T26" s="32">
        <v>690.4</v>
      </c>
      <c r="U26" s="11"/>
      <c r="V26" s="9"/>
      <c r="W26" s="2"/>
    </row>
    <row r="27" spans="1:23" ht="20.45" customHeight="1">
      <c r="A27" s="23"/>
      <c r="B27" s="39" t="s">
        <v>446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24" t="s">
        <v>445</v>
      </c>
      <c r="N27" s="13" t="s">
        <v>9</v>
      </c>
      <c r="O27" s="25">
        <v>0</v>
      </c>
      <c r="P27" s="26">
        <v>0</v>
      </c>
      <c r="Q27" s="13" t="s">
        <v>9</v>
      </c>
      <c r="R27" s="27"/>
      <c r="S27" s="28">
        <v>276466.09999999998</v>
      </c>
      <c r="T27" s="28">
        <v>330119.8</v>
      </c>
      <c r="U27" s="11"/>
      <c r="V27" s="9"/>
      <c r="W27" s="2"/>
    </row>
    <row r="28" spans="1:23" ht="39" customHeight="1">
      <c r="A28" s="23"/>
      <c r="B28" s="37" t="s">
        <v>444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29" t="s">
        <v>443</v>
      </c>
      <c r="N28" s="12" t="s">
        <v>9</v>
      </c>
      <c r="O28" s="30">
        <v>0</v>
      </c>
      <c r="P28" s="31">
        <v>0</v>
      </c>
      <c r="Q28" s="12" t="s">
        <v>9</v>
      </c>
      <c r="R28" s="27"/>
      <c r="S28" s="32">
        <v>257557.5</v>
      </c>
      <c r="T28" s="32">
        <v>288972.3</v>
      </c>
      <c r="U28" s="11"/>
      <c r="V28" s="9"/>
      <c r="W28" s="2"/>
    </row>
    <row r="29" spans="1:23" ht="20.45" customHeight="1">
      <c r="A29" s="23"/>
      <c r="B29" s="37" t="s">
        <v>401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29" t="s">
        <v>442</v>
      </c>
      <c r="N29" s="12" t="s">
        <v>9</v>
      </c>
      <c r="O29" s="30">
        <v>0</v>
      </c>
      <c r="P29" s="31">
        <v>0</v>
      </c>
      <c r="Q29" s="12" t="s">
        <v>9</v>
      </c>
      <c r="R29" s="27"/>
      <c r="S29" s="32">
        <v>42714.400000000001</v>
      </c>
      <c r="T29" s="32">
        <v>62714.400000000001</v>
      </c>
      <c r="U29" s="11"/>
      <c r="V29" s="9"/>
      <c r="W29" s="2"/>
    </row>
    <row r="30" spans="1:23" ht="20.45" customHeight="1">
      <c r="A30" s="23"/>
      <c r="B30" s="37" t="s">
        <v>84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29" t="s">
        <v>442</v>
      </c>
      <c r="N30" s="12">
        <v>250</v>
      </c>
      <c r="O30" s="30">
        <v>7</v>
      </c>
      <c r="P30" s="31">
        <v>2</v>
      </c>
      <c r="Q30" s="12" t="s">
        <v>82</v>
      </c>
      <c r="R30" s="27"/>
      <c r="S30" s="32">
        <v>42714.400000000001</v>
      </c>
      <c r="T30" s="32">
        <v>62714.400000000001</v>
      </c>
      <c r="U30" s="11"/>
      <c r="V30" s="9"/>
      <c r="W30" s="2"/>
    </row>
    <row r="31" spans="1:23" ht="39.75" customHeight="1">
      <c r="A31" s="23"/>
      <c r="B31" s="37" t="s">
        <v>11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29" t="s">
        <v>441</v>
      </c>
      <c r="N31" s="12" t="s">
        <v>9</v>
      </c>
      <c r="O31" s="30">
        <v>0</v>
      </c>
      <c r="P31" s="31">
        <v>0</v>
      </c>
      <c r="Q31" s="12" t="s">
        <v>9</v>
      </c>
      <c r="R31" s="27"/>
      <c r="S31" s="32">
        <v>12402.9</v>
      </c>
      <c r="T31" s="32">
        <v>12402.9</v>
      </c>
      <c r="U31" s="11"/>
      <c r="V31" s="9"/>
      <c r="W31" s="2"/>
    </row>
    <row r="32" spans="1:23" ht="20.45" customHeight="1">
      <c r="A32" s="23"/>
      <c r="B32" s="37" t="s">
        <v>84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29" t="s">
        <v>441</v>
      </c>
      <c r="N32" s="12">
        <v>250</v>
      </c>
      <c r="O32" s="30">
        <v>7</v>
      </c>
      <c r="P32" s="31">
        <v>2</v>
      </c>
      <c r="Q32" s="12" t="s">
        <v>82</v>
      </c>
      <c r="R32" s="27"/>
      <c r="S32" s="32">
        <v>12402.9</v>
      </c>
      <c r="T32" s="32">
        <v>12402.9</v>
      </c>
      <c r="U32" s="11"/>
      <c r="V32" s="9"/>
      <c r="W32" s="2"/>
    </row>
    <row r="33" spans="1:23" ht="20.65" customHeight="1">
      <c r="A33" s="23"/>
      <c r="B33" s="37" t="s">
        <v>440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29" t="s">
        <v>439</v>
      </c>
      <c r="N33" s="12" t="s">
        <v>9</v>
      </c>
      <c r="O33" s="30">
        <v>0</v>
      </c>
      <c r="P33" s="31">
        <v>0</v>
      </c>
      <c r="Q33" s="12" t="s">
        <v>9</v>
      </c>
      <c r="R33" s="27"/>
      <c r="S33" s="32">
        <v>202440.2</v>
      </c>
      <c r="T33" s="32">
        <v>213855</v>
      </c>
      <c r="U33" s="11"/>
      <c r="V33" s="9"/>
      <c r="W33" s="2"/>
    </row>
    <row r="34" spans="1:23" ht="20.45" customHeight="1">
      <c r="A34" s="23"/>
      <c r="B34" s="37" t="s">
        <v>84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29" t="s">
        <v>439</v>
      </c>
      <c r="N34" s="12">
        <v>250</v>
      </c>
      <c r="O34" s="30">
        <v>7</v>
      </c>
      <c r="P34" s="31">
        <v>2</v>
      </c>
      <c r="Q34" s="12" t="s">
        <v>82</v>
      </c>
      <c r="R34" s="27"/>
      <c r="S34" s="32">
        <v>202440.2</v>
      </c>
      <c r="T34" s="32">
        <v>213855</v>
      </c>
      <c r="U34" s="11"/>
      <c r="V34" s="9"/>
      <c r="W34" s="2"/>
    </row>
    <row r="35" spans="1:23" ht="49.15" customHeight="1">
      <c r="A35" s="23"/>
      <c r="B35" s="37" t="s">
        <v>438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29" t="s">
        <v>437</v>
      </c>
      <c r="N35" s="12" t="s">
        <v>9</v>
      </c>
      <c r="O35" s="30">
        <v>0</v>
      </c>
      <c r="P35" s="31">
        <v>0</v>
      </c>
      <c r="Q35" s="12" t="s">
        <v>9</v>
      </c>
      <c r="R35" s="27"/>
      <c r="S35" s="32">
        <v>14400.3</v>
      </c>
      <c r="T35" s="32">
        <v>14400.3</v>
      </c>
      <c r="U35" s="11"/>
      <c r="V35" s="9"/>
      <c r="W35" s="2"/>
    </row>
    <row r="36" spans="1:23" ht="20.45" customHeight="1">
      <c r="A36" s="23"/>
      <c r="B36" s="37" t="s">
        <v>436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29" t="s">
        <v>435</v>
      </c>
      <c r="N36" s="12" t="s">
        <v>9</v>
      </c>
      <c r="O36" s="30">
        <v>0</v>
      </c>
      <c r="P36" s="31">
        <v>0</v>
      </c>
      <c r="Q36" s="12" t="s">
        <v>9</v>
      </c>
      <c r="R36" s="27"/>
      <c r="S36" s="32">
        <v>571.20000000000005</v>
      </c>
      <c r="T36" s="32">
        <v>571.20000000000005</v>
      </c>
      <c r="U36" s="11"/>
      <c r="V36" s="9"/>
      <c r="W36" s="2"/>
    </row>
    <row r="37" spans="1:23" ht="20.45" customHeight="1">
      <c r="A37" s="23"/>
      <c r="B37" s="37" t="s">
        <v>84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29" t="s">
        <v>435</v>
      </c>
      <c r="N37" s="12">
        <v>250</v>
      </c>
      <c r="O37" s="30">
        <v>7</v>
      </c>
      <c r="P37" s="31">
        <v>2</v>
      </c>
      <c r="Q37" s="12" t="s">
        <v>82</v>
      </c>
      <c r="R37" s="27"/>
      <c r="S37" s="32">
        <v>571.20000000000005</v>
      </c>
      <c r="T37" s="32">
        <v>571.20000000000005</v>
      </c>
      <c r="U37" s="11"/>
      <c r="V37" s="9"/>
      <c r="W37" s="2"/>
    </row>
    <row r="38" spans="1:23" ht="60.75" customHeight="1">
      <c r="A38" s="23"/>
      <c r="B38" s="37" t="s">
        <v>434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29" t="s">
        <v>433</v>
      </c>
      <c r="N38" s="12" t="s">
        <v>9</v>
      </c>
      <c r="O38" s="30">
        <v>0</v>
      </c>
      <c r="P38" s="31">
        <v>0</v>
      </c>
      <c r="Q38" s="12" t="s">
        <v>9</v>
      </c>
      <c r="R38" s="27"/>
      <c r="S38" s="32">
        <v>13829.1</v>
      </c>
      <c r="T38" s="32">
        <v>13829.1</v>
      </c>
      <c r="U38" s="11"/>
      <c r="V38" s="9"/>
      <c r="W38" s="2"/>
    </row>
    <row r="39" spans="1:23" ht="30" customHeight="1">
      <c r="A39" s="23"/>
      <c r="B39" s="37" t="s">
        <v>6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29" t="s">
        <v>433</v>
      </c>
      <c r="N39" s="12">
        <v>250</v>
      </c>
      <c r="O39" s="30">
        <v>7</v>
      </c>
      <c r="P39" s="31">
        <v>9</v>
      </c>
      <c r="Q39" s="12" t="s">
        <v>4</v>
      </c>
      <c r="R39" s="27"/>
      <c r="S39" s="32">
        <v>30</v>
      </c>
      <c r="T39" s="32">
        <v>30</v>
      </c>
      <c r="U39" s="11"/>
      <c r="V39" s="9"/>
      <c r="W39" s="2"/>
    </row>
    <row r="40" spans="1:23" ht="31.5" customHeight="1">
      <c r="A40" s="23"/>
      <c r="B40" s="37" t="s">
        <v>241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29" t="s">
        <v>433</v>
      </c>
      <c r="N40" s="12">
        <v>250</v>
      </c>
      <c r="O40" s="30">
        <v>7</v>
      </c>
      <c r="P40" s="31">
        <v>9</v>
      </c>
      <c r="Q40" s="12" t="s">
        <v>239</v>
      </c>
      <c r="R40" s="27"/>
      <c r="S40" s="32">
        <v>3647.2</v>
      </c>
      <c r="T40" s="32">
        <v>3647.2</v>
      </c>
      <c r="U40" s="11"/>
      <c r="V40" s="9"/>
      <c r="W40" s="2"/>
    </row>
    <row r="41" spans="1:23" ht="20.45" customHeight="1">
      <c r="A41" s="23"/>
      <c r="B41" s="37" t="s">
        <v>84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29" t="s">
        <v>433</v>
      </c>
      <c r="N41" s="12">
        <v>250</v>
      </c>
      <c r="O41" s="30">
        <v>7</v>
      </c>
      <c r="P41" s="31">
        <v>9</v>
      </c>
      <c r="Q41" s="12" t="s">
        <v>82</v>
      </c>
      <c r="R41" s="27"/>
      <c r="S41" s="32">
        <v>10151.9</v>
      </c>
      <c r="T41" s="32">
        <v>10151.9</v>
      </c>
      <c r="U41" s="11"/>
      <c r="V41" s="9"/>
      <c r="W41" s="2"/>
    </row>
    <row r="42" spans="1:23" ht="24.75" customHeight="1">
      <c r="A42" s="23"/>
      <c r="B42" s="37" t="s">
        <v>432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29" t="s">
        <v>431</v>
      </c>
      <c r="N42" s="12" t="s">
        <v>9</v>
      </c>
      <c r="O42" s="30">
        <v>0</v>
      </c>
      <c r="P42" s="31">
        <v>0</v>
      </c>
      <c r="Q42" s="12" t="s">
        <v>9</v>
      </c>
      <c r="R42" s="27"/>
      <c r="S42" s="32">
        <v>4508.3</v>
      </c>
      <c r="T42" s="32">
        <v>6754.4</v>
      </c>
      <c r="U42" s="11"/>
      <c r="V42" s="9"/>
      <c r="W42" s="2"/>
    </row>
    <row r="43" spans="1:23" ht="59.85" customHeight="1">
      <c r="A43" s="23"/>
      <c r="B43" s="42" t="s">
        <v>481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29" t="s">
        <v>430</v>
      </c>
      <c r="N43" s="12" t="s">
        <v>9</v>
      </c>
      <c r="O43" s="30">
        <v>0</v>
      </c>
      <c r="P43" s="31">
        <v>0</v>
      </c>
      <c r="Q43" s="12" t="s">
        <v>9</v>
      </c>
      <c r="R43" s="27"/>
      <c r="S43" s="32">
        <v>4508.3</v>
      </c>
      <c r="T43" s="32">
        <v>6754.4</v>
      </c>
      <c r="U43" s="11"/>
      <c r="V43" s="9"/>
      <c r="W43" s="2"/>
    </row>
    <row r="44" spans="1:23" ht="20.45" customHeight="1">
      <c r="A44" s="23"/>
      <c r="B44" s="37" t="s">
        <v>84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29" t="s">
        <v>430</v>
      </c>
      <c r="N44" s="12">
        <v>250</v>
      </c>
      <c r="O44" s="30">
        <v>7</v>
      </c>
      <c r="P44" s="31">
        <v>2</v>
      </c>
      <c r="Q44" s="12" t="s">
        <v>82</v>
      </c>
      <c r="R44" s="27"/>
      <c r="S44" s="32">
        <v>4508.3</v>
      </c>
      <c r="T44" s="32">
        <v>6754.4</v>
      </c>
      <c r="U44" s="11"/>
      <c r="V44" s="9"/>
      <c r="W44" s="2"/>
    </row>
    <row r="45" spans="1:23" ht="31.5" customHeight="1">
      <c r="A45" s="23"/>
      <c r="B45" s="37" t="s">
        <v>429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29" t="s">
        <v>428</v>
      </c>
      <c r="N45" s="12" t="s">
        <v>9</v>
      </c>
      <c r="O45" s="30">
        <v>0</v>
      </c>
      <c r="P45" s="31">
        <v>0</v>
      </c>
      <c r="Q45" s="12" t="s">
        <v>9</v>
      </c>
      <c r="R45" s="27"/>
      <c r="S45" s="32">
        <v>0</v>
      </c>
      <c r="T45" s="32">
        <v>19992.8</v>
      </c>
      <c r="U45" s="11"/>
      <c r="V45" s="9"/>
      <c r="W45" s="2"/>
    </row>
    <row r="46" spans="1:23" ht="39" customHeight="1">
      <c r="A46" s="23"/>
      <c r="B46" s="37" t="s">
        <v>427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29" t="s">
        <v>426</v>
      </c>
      <c r="N46" s="12" t="s">
        <v>9</v>
      </c>
      <c r="O46" s="30">
        <v>0</v>
      </c>
      <c r="P46" s="31">
        <v>0</v>
      </c>
      <c r="Q46" s="12" t="s">
        <v>9</v>
      </c>
      <c r="R46" s="27"/>
      <c r="S46" s="32">
        <v>0</v>
      </c>
      <c r="T46" s="32">
        <v>19992.8</v>
      </c>
      <c r="U46" s="11"/>
      <c r="V46" s="9"/>
      <c r="W46" s="2"/>
    </row>
    <row r="47" spans="1:23" ht="20.45" customHeight="1">
      <c r="A47" s="23"/>
      <c r="B47" s="37" t="s">
        <v>84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29" t="s">
        <v>426</v>
      </c>
      <c r="N47" s="12">
        <v>250</v>
      </c>
      <c r="O47" s="30">
        <v>7</v>
      </c>
      <c r="P47" s="31">
        <v>2</v>
      </c>
      <c r="Q47" s="12" t="s">
        <v>82</v>
      </c>
      <c r="R47" s="27"/>
      <c r="S47" s="32">
        <v>0</v>
      </c>
      <c r="T47" s="32">
        <v>19992.8</v>
      </c>
      <c r="U47" s="11"/>
      <c r="V47" s="9"/>
      <c r="W47" s="2"/>
    </row>
    <row r="48" spans="1:23" ht="27.4" customHeight="1">
      <c r="A48" s="23"/>
      <c r="B48" s="39" t="s">
        <v>425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24" t="s">
        <v>424</v>
      </c>
      <c r="N48" s="13" t="s">
        <v>9</v>
      </c>
      <c r="O48" s="25">
        <v>0</v>
      </c>
      <c r="P48" s="26">
        <v>0</v>
      </c>
      <c r="Q48" s="13" t="s">
        <v>9</v>
      </c>
      <c r="R48" s="27"/>
      <c r="S48" s="28">
        <v>14026.3</v>
      </c>
      <c r="T48" s="28">
        <v>14479.6</v>
      </c>
      <c r="U48" s="11"/>
      <c r="V48" s="9"/>
      <c r="W48" s="2"/>
    </row>
    <row r="49" spans="1:23" ht="30" customHeight="1">
      <c r="A49" s="23"/>
      <c r="B49" s="37" t="s">
        <v>423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29" t="s">
        <v>422</v>
      </c>
      <c r="N49" s="12" t="s">
        <v>9</v>
      </c>
      <c r="O49" s="30">
        <v>0</v>
      </c>
      <c r="P49" s="31">
        <v>0</v>
      </c>
      <c r="Q49" s="12" t="s">
        <v>9</v>
      </c>
      <c r="R49" s="27"/>
      <c r="S49" s="32">
        <v>14026.3</v>
      </c>
      <c r="T49" s="32">
        <v>14479.6</v>
      </c>
      <c r="U49" s="11"/>
      <c r="V49" s="9"/>
      <c r="W49" s="2"/>
    </row>
    <row r="50" spans="1:23" ht="20.45" customHeight="1">
      <c r="A50" s="23"/>
      <c r="B50" s="37" t="s">
        <v>297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29" t="s">
        <v>421</v>
      </c>
      <c r="N50" s="12" t="s">
        <v>9</v>
      </c>
      <c r="O50" s="30">
        <v>0</v>
      </c>
      <c r="P50" s="31">
        <v>0</v>
      </c>
      <c r="Q50" s="12" t="s">
        <v>9</v>
      </c>
      <c r="R50" s="27"/>
      <c r="S50" s="32">
        <v>7223.8</v>
      </c>
      <c r="T50" s="32">
        <v>7297.9</v>
      </c>
      <c r="U50" s="11"/>
      <c r="V50" s="9"/>
      <c r="W50" s="2"/>
    </row>
    <row r="51" spans="1:23" ht="20.45" customHeight="1">
      <c r="A51" s="23"/>
      <c r="B51" s="37" t="s">
        <v>84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29" t="s">
        <v>421</v>
      </c>
      <c r="N51" s="12">
        <v>250</v>
      </c>
      <c r="O51" s="30">
        <v>7</v>
      </c>
      <c r="P51" s="31">
        <v>3</v>
      </c>
      <c r="Q51" s="12" t="s">
        <v>82</v>
      </c>
      <c r="R51" s="27"/>
      <c r="S51" s="32">
        <v>7223.8</v>
      </c>
      <c r="T51" s="32">
        <v>7297.9</v>
      </c>
      <c r="U51" s="11"/>
      <c r="V51" s="9"/>
      <c r="W51" s="2"/>
    </row>
    <row r="52" spans="1:23" ht="20.45" customHeight="1">
      <c r="A52" s="23"/>
      <c r="B52" s="37" t="s">
        <v>420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29" t="s">
        <v>419</v>
      </c>
      <c r="N52" s="12" t="s">
        <v>9</v>
      </c>
      <c r="O52" s="30">
        <v>0</v>
      </c>
      <c r="P52" s="31">
        <v>0</v>
      </c>
      <c r="Q52" s="12" t="s">
        <v>9</v>
      </c>
      <c r="R52" s="27"/>
      <c r="S52" s="32">
        <v>4807.7</v>
      </c>
      <c r="T52" s="32">
        <v>4847.5</v>
      </c>
      <c r="U52" s="11"/>
      <c r="V52" s="9"/>
      <c r="W52" s="2"/>
    </row>
    <row r="53" spans="1:23" ht="20.45" customHeight="1">
      <c r="A53" s="23"/>
      <c r="B53" s="37" t="s">
        <v>84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29" t="s">
        <v>419</v>
      </c>
      <c r="N53" s="12">
        <v>250</v>
      </c>
      <c r="O53" s="30">
        <v>7</v>
      </c>
      <c r="P53" s="31">
        <v>3</v>
      </c>
      <c r="Q53" s="12" t="s">
        <v>82</v>
      </c>
      <c r="R53" s="27"/>
      <c r="S53" s="32">
        <v>4807.7</v>
      </c>
      <c r="T53" s="32">
        <v>4847.5</v>
      </c>
      <c r="U53" s="11"/>
      <c r="V53" s="9"/>
      <c r="W53" s="2"/>
    </row>
    <row r="54" spans="1:23" ht="39.75" customHeight="1">
      <c r="A54" s="23"/>
      <c r="B54" s="37" t="s">
        <v>11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29" t="s">
        <v>418</v>
      </c>
      <c r="N54" s="12" t="s">
        <v>9</v>
      </c>
      <c r="O54" s="30">
        <v>0</v>
      </c>
      <c r="P54" s="31">
        <v>0</v>
      </c>
      <c r="Q54" s="12" t="s">
        <v>9</v>
      </c>
      <c r="R54" s="27"/>
      <c r="S54" s="32">
        <v>1994.8</v>
      </c>
      <c r="T54" s="32">
        <v>2334.1999999999998</v>
      </c>
      <c r="U54" s="11"/>
      <c r="V54" s="9"/>
      <c r="W54" s="2"/>
    </row>
    <row r="55" spans="1:23" ht="20.45" customHeight="1">
      <c r="A55" s="23"/>
      <c r="B55" s="37" t="s">
        <v>84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29" t="s">
        <v>418</v>
      </c>
      <c r="N55" s="12">
        <v>250</v>
      </c>
      <c r="O55" s="30">
        <v>7</v>
      </c>
      <c r="P55" s="31">
        <v>3</v>
      </c>
      <c r="Q55" s="12" t="s">
        <v>82</v>
      </c>
      <c r="R55" s="27"/>
      <c r="S55" s="32">
        <v>1994.8</v>
      </c>
      <c r="T55" s="32">
        <v>2334.1999999999998</v>
      </c>
      <c r="U55" s="11"/>
      <c r="V55" s="9"/>
      <c r="W55" s="2"/>
    </row>
    <row r="56" spans="1:23" ht="27.4" customHeight="1">
      <c r="A56" s="23"/>
      <c r="B56" s="39" t="s">
        <v>417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24" t="s">
        <v>416</v>
      </c>
      <c r="N56" s="13" t="s">
        <v>9</v>
      </c>
      <c r="O56" s="25">
        <v>0</v>
      </c>
      <c r="P56" s="26">
        <v>0</v>
      </c>
      <c r="Q56" s="13" t="s">
        <v>9</v>
      </c>
      <c r="R56" s="27"/>
      <c r="S56" s="28">
        <v>1012</v>
      </c>
      <c r="T56" s="28">
        <v>1012</v>
      </c>
      <c r="U56" s="11"/>
      <c r="V56" s="9"/>
      <c r="W56" s="2"/>
    </row>
    <row r="57" spans="1:23" ht="41.25" customHeight="1">
      <c r="A57" s="23"/>
      <c r="B57" s="37" t="s">
        <v>415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29" t="s">
        <v>414</v>
      </c>
      <c r="N57" s="12" t="s">
        <v>9</v>
      </c>
      <c r="O57" s="30">
        <v>0</v>
      </c>
      <c r="P57" s="31">
        <v>0</v>
      </c>
      <c r="Q57" s="12" t="s">
        <v>9</v>
      </c>
      <c r="R57" s="27"/>
      <c r="S57" s="32">
        <v>1012</v>
      </c>
      <c r="T57" s="32">
        <v>1012</v>
      </c>
      <c r="U57" s="11"/>
      <c r="V57" s="9"/>
      <c r="W57" s="2"/>
    </row>
    <row r="58" spans="1:23" ht="20.45" customHeight="1">
      <c r="A58" s="23"/>
      <c r="B58" s="37" t="s">
        <v>413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29" t="s">
        <v>411</v>
      </c>
      <c r="N58" s="12" t="s">
        <v>9</v>
      </c>
      <c r="O58" s="30">
        <v>0</v>
      </c>
      <c r="P58" s="31">
        <v>0</v>
      </c>
      <c r="Q58" s="12" t="s">
        <v>9</v>
      </c>
      <c r="R58" s="27"/>
      <c r="S58" s="32">
        <v>852</v>
      </c>
      <c r="T58" s="32">
        <v>852</v>
      </c>
      <c r="U58" s="11"/>
      <c r="V58" s="9"/>
      <c r="W58" s="2"/>
    </row>
    <row r="59" spans="1:23" ht="20.45" customHeight="1">
      <c r="A59" s="23"/>
      <c r="B59" s="37" t="s">
        <v>412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29" t="s">
        <v>411</v>
      </c>
      <c r="N59" s="12">
        <v>250</v>
      </c>
      <c r="O59" s="30">
        <v>7</v>
      </c>
      <c r="P59" s="31">
        <v>9</v>
      </c>
      <c r="Q59" s="12" t="s">
        <v>410</v>
      </c>
      <c r="R59" s="27"/>
      <c r="S59" s="32">
        <v>852</v>
      </c>
      <c r="T59" s="32">
        <v>852</v>
      </c>
      <c r="U59" s="11"/>
      <c r="V59" s="9"/>
      <c r="W59" s="2"/>
    </row>
    <row r="60" spans="1:23" ht="53.25" customHeight="1">
      <c r="A60" s="23"/>
      <c r="B60" s="37" t="s">
        <v>409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29" t="s">
        <v>407</v>
      </c>
      <c r="N60" s="12" t="s">
        <v>9</v>
      </c>
      <c r="O60" s="30">
        <v>0</v>
      </c>
      <c r="P60" s="31">
        <v>0</v>
      </c>
      <c r="Q60" s="12" t="s">
        <v>9</v>
      </c>
      <c r="R60" s="27"/>
      <c r="S60" s="32">
        <v>160</v>
      </c>
      <c r="T60" s="32">
        <v>160</v>
      </c>
      <c r="U60" s="11"/>
      <c r="V60" s="9"/>
      <c r="W60" s="2"/>
    </row>
    <row r="61" spans="1:23" ht="29.25" customHeight="1">
      <c r="A61" s="23"/>
      <c r="B61" s="37" t="s">
        <v>408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29" t="s">
        <v>407</v>
      </c>
      <c r="N61" s="12">
        <v>250</v>
      </c>
      <c r="O61" s="30">
        <v>7</v>
      </c>
      <c r="P61" s="31">
        <v>9</v>
      </c>
      <c r="Q61" s="12" t="s">
        <v>406</v>
      </c>
      <c r="R61" s="27"/>
      <c r="S61" s="32">
        <v>160</v>
      </c>
      <c r="T61" s="32">
        <v>160</v>
      </c>
      <c r="U61" s="11"/>
      <c r="V61" s="9"/>
      <c r="W61" s="2"/>
    </row>
    <row r="62" spans="1:23" ht="39.75" customHeight="1">
      <c r="A62" s="23"/>
      <c r="B62" s="39" t="s">
        <v>405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24" t="s">
        <v>404</v>
      </c>
      <c r="N62" s="13" t="s">
        <v>9</v>
      </c>
      <c r="O62" s="25">
        <v>0</v>
      </c>
      <c r="P62" s="26">
        <v>0</v>
      </c>
      <c r="Q62" s="13" t="s">
        <v>9</v>
      </c>
      <c r="R62" s="27"/>
      <c r="S62" s="28">
        <v>2101.4</v>
      </c>
      <c r="T62" s="28">
        <v>18022.8</v>
      </c>
      <c r="U62" s="11"/>
      <c r="V62" s="9"/>
      <c r="W62" s="2"/>
    </row>
    <row r="63" spans="1:23" ht="38.450000000000003" customHeight="1">
      <c r="A63" s="23"/>
      <c r="B63" s="37" t="s">
        <v>403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29" t="s">
        <v>402</v>
      </c>
      <c r="N63" s="12" t="s">
        <v>9</v>
      </c>
      <c r="O63" s="30">
        <v>0</v>
      </c>
      <c r="P63" s="31">
        <v>0</v>
      </c>
      <c r="Q63" s="12" t="s">
        <v>9</v>
      </c>
      <c r="R63" s="27"/>
      <c r="S63" s="32">
        <v>2101.4</v>
      </c>
      <c r="T63" s="32">
        <v>18022.8</v>
      </c>
      <c r="U63" s="11"/>
      <c r="V63" s="9"/>
      <c r="W63" s="2"/>
    </row>
    <row r="64" spans="1:23" ht="20.45" customHeight="1">
      <c r="A64" s="23"/>
      <c r="B64" s="37" t="s">
        <v>401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29" t="s">
        <v>400</v>
      </c>
      <c r="N64" s="12" t="s">
        <v>9</v>
      </c>
      <c r="O64" s="30">
        <v>0</v>
      </c>
      <c r="P64" s="31">
        <v>0</v>
      </c>
      <c r="Q64" s="12" t="s">
        <v>9</v>
      </c>
      <c r="R64" s="27"/>
      <c r="S64" s="32">
        <v>1147</v>
      </c>
      <c r="T64" s="32">
        <v>15528</v>
      </c>
      <c r="U64" s="11"/>
      <c r="V64" s="9"/>
      <c r="W64" s="2"/>
    </row>
    <row r="65" spans="1:23" ht="20.45" customHeight="1">
      <c r="A65" s="23"/>
      <c r="B65" s="37" t="s">
        <v>84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29" t="s">
        <v>400</v>
      </c>
      <c r="N65" s="12">
        <v>250</v>
      </c>
      <c r="O65" s="30">
        <v>7</v>
      </c>
      <c r="P65" s="31">
        <v>2</v>
      </c>
      <c r="Q65" s="12" t="s">
        <v>82</v>
      </c>
      <c r="R65" s="27"/>
      <c r="S65" s="32">
        <v>1147</v>
      </c>
      <c r="T65" s="32">
        <v>15528</v>
      </c>
      <c r="U65" s="11"/>
      <c r="V65" s="9"/>
      <c r="W65" s="2"/>
    </row>
    <row r="66" spans="1:23" ht="20.45" customHeight="1">
      <c r="A66" s="23"/>
      <c r="B66" s="37" t="s">
        <v>297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29" t="s">
        <v>399</v>
      </c>
      <c r="N66" s="12" t="s">
        <v>9</v>
      </c>
      <c r="O66" s="30">
        <v>0</v>
      </c>
      <c r="P66" s="31">
        <v>0</v>
      </c>
      <c r="Q66" s="12" t="s">
        <v>9</v>
      </c>
      <c r="R66" s="27"/>
      <c r="S66" s="32">
        <v>455.8</v>
      </c>
      <c r="T66" s="32">
        <v>500.8</v>
      </c>
      <c r="U66" s="11"/>
      <c r="V66" s="9"/>
      <c r="W66" s="2"/>
    </row>
    <row r="67" spans="1:23" ht="20.45" customHeight="1">
      <c r="A67" s="23"/>
      <c r="B67" s="37" t="s">
        <v>84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29" t="s">
        <v>399</v>
      </c>
      <c r="N67" s="12">
        <v>250</v>
      </c>
      <c r="O67" s="30">
        <v>7</v>
      </c>
      <c r="P67" s="31">
        <v>3</v>
      </c>
      <c r="Q67" s="12" t="s">
        <v>82</v>
      </c>
      <c r="R67" s="27"/>
      <c r="S67" s="32">
        <v>455.8</v>
      </c>
      <c r="T67" s="32">
        <v>500.8</v>
      </c>
      <c r="U67" s="11"/>
      <c r="V67" s="9"/>
      <c r="W67" s="2"/>
    </row>
    <row r="68" spans="1:23" ht="20.45" customHeight="1">
      <c r="A68" s="23"/>
      <c r="B68" s="37" t="s">
        <v>398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29" t="s">
        <v>397</v>
      </c>
      <c r="N68" s="12" t="s">
        <v>9</v>
      </c>
      <c r="O68" s="30">
        <v>0</v>
      </c>
      <c r="P68" s="31">
        <v>0</v>
      </c>
      <c r="Q68" s="12" t="s">
        <v>9</v>
      </c>
      <c r="R68" s="27"/>
      <c r="S68" s="32">
        <v>498.6</v>
      </c>
      <c r="T68" s="32">
        <v>1994</v>
      </c>
      <c r="U68" s="11"/>
      <c r="V68" s="9"/>
      <c r="W68" s="2"/>
    </row>
    <row r="69" spans="1:23" ht="20.45" customHeight="1">
      <c r="A69" s="23"/>
      <c r="B69" s="37" t="s">
        <v>84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29" t="s">
        <v>397</v>
      </c>
      <c r="N69" s="12">
        <v>250</v>
      </c>
      <c r="O69" s="30">
        <v>7</v>
      </c>
      <c r="P69" s="31">
        <v>1</v>
      </c>
      <c r="Q69" s="12" t="s">
        <v>82</v>
      </c>
      <c r="R69" s="27"/>
      <c r="S69" s="32">
        <v>498.6</v>
      </c>
      <c r="T69" s="32">
        <v>1994</v>
      </c>
      <c r="U69" s="11"/>
      <c r="V69" s="9"/>
      <c r="W69" s="2"/>
    </row>
    <row r="70" spans="1:23" ht="24.75" customHeight="1">
      <c r="A70" s="23"/>
      <c r="B70" s="39" t="s">
        <v>396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24" t="s">
        <v>395</v>
      </c>
      <c r="N70" s="13" t="s">
        <v>9</v>
      </c>
      <c r="O70" s="25">
        <v>0</v>
      </c>
      <c r="P70" s="26">
        <v>0</v>
      </c>
      <c r="Q70" s="13" t="s">
        <v>9</v>
      </c>
      <c r="R70" s="27"/>
      <c r="S70" s="28">
        <v>22645.7</v>
      </c>
      <c r="T70" s="28">
        <v>22645.7</v>
      </c>
      <c r="U70" s="11"/>
      <c r="V70" s="9"/>
      <c r="W70" s="2"/>
    </row>
    <row r="71" spans="1:23" ht="42.75" customHeight="1">
      <c r="A71" s="23"/>
      <c r="B71" s="37" t="s">
        <v>394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29" t="s">
        <v>393</v>
      </c>
      <c r="N71" s="12" t="s">
        <v>9</v>
      </c>
      <c r="O71" s="30">
        <v>0</v>
      </c>
      <c r="P71" s="31">
        <v>0</v>
      </c>
      <c r="Q71" s="12" t="s">
        <v>9</v>
      </c>
      <c r="R71" s="27"/>
      <c r="S71" s="32">
        <v>15897.8</v>
      </c>
      <c r="T71" s="32">
        <v>15897.8</v>
      </c>
      <c r="U71" s="11"/>
      <c r="V71" s="9"/>
      <c r="W71" s="2"/>
    </row>
    <row r="72" spans="1:23" ht="28.5" customHeight="1">
      <c r="A72" s="23"/>
      <c r="B72" s="37" t="s">
        <v>392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29" t="s">
        <v>391</v>
      </c>
      <c r="N72" s="12" t="s">
        <v>9</v>
      </c>
      <c r="O72" s="30">
        <v>0</v>
      </c>
      <c r="P72" s="31">
        <v>0</v>
      </c>
      <c r="Q72" s="12" t="s">
        <v>9</v>
      </c>
      <c r="R72" s="27"/>
      <c r="S72" s="32">
        <v>2775.2</v>
      </c>
      <c r="T72" s="32">
        <v>2775.2</v>
      </c>
      <c r="U72" s="11"/>
      <c r="V72" s="9"/>
      <c r="W72" s="2"/>
    </row>
    <row r="73" spans="1:23" ht="29.25" customHeight="1">
      <c r="A73" s="23"/>
      <c r="B73" s="37" t="s">
        <v>29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29" t="s">
        <v>391</v>
      </c>
      <c r="N73" s="12">
        <v>250</v>
      </c>
      <c r="O73" s="30">
        <v>1</v>
      </c>
      <c r="P73" s="31">
        <v>4</v>
      </c>
      <c r="Q73" s="12" t="s">
        <v>28</v>
      </c>
      <c r="R73" s="27"/>
      <c r="S73" s="32">
        <v>2342.4</v>
      </c>
      <c r="T73" s="32">
        <v>2342.4</v>
      </c>
      <c r="U73" s="11"/>
      <c r="V73" s="9"/>
      <c r="W73" s="2"/>
    </row>
    <row r="74" spans="1:23" ht="31.15" customHeight="1">
      <c r="A74" s="23"/>
      <c r="B74" s="37" t="s">
        <v>6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29" t="s">
        <v>391</v>
      </c>
      <c r="N74" s="12">
        <v>250</v>
      </c>
      <c r="O74" s="30">
        <v>1</v>
      </c>
      <c r="P74" s="31">
        <v>4</v>
      </c>
      <c r="Q74" s="12" t="s">
        <v>4</v>
      </c>
      <c r="R74" s="27"/>
      <c r="S74" s="32">
        <v>427.8</v>
      </c>
      <c r="T74" s="32">
        <v>427.8</v>
      </c>
      <c r="U74" s="11"/>
      <c r="V74" s="9"/>
      <c r="W74" s="2"/>
    </row>
    <row r="75" spans="1:23" ht="24.2" customHeight="1">
      <c r="A75" s="23"/>
      <c r="B75" s="37" t="s">
        <v>16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29" t="s">
        <v>391</v>
      </c>
      <c r="N75" s="12">
        <v>250</v>
      </c>
      <c r="O75" s="30">
        <v>1</v>
      </c>
      <c r="P75" s="31">
        <v>4</v>
      </c>
      <c r="Q75" s="12" t="s">
        <v>14</v>
      </c>
      <c r="R75" s="27"/>
      <c r="S75" s="32">
        <v>5</v>
      </c>
      <c r="T75" s="32">
        <v>5</v>
      </c>
      <c r="U75" s="11"/>
      <c r="V75" s="9"/>
      <c r="W75" s="2"/>
    </row>
    <row r="76" spans="1:23" ht="55.5" customHeight="1">
      <c r="A76" s="23"/>
      <c r="B76" s="37" t="s">
        <v>390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29" t="s">
        <v>389</v>
      </c>
      <c r="N76" s="12" t="s">
        <v>9</v>
      </c>
      <c r="O76" s="30">
        <v>0</v>
      </c>
      <c r="P76" s="31">
        <v>0</v>
      </c>
      <c r="Q76" s="12" t="s">
        <v>9</v>
      </c>
      <c r="R76" s="27"/>
      <c r="S76" s="32">
        <v>908.5</v>
      </c>
      <c r="T76" s="32">
        <v>908.5</v>
      </c>
      <c r="U76" s="11"/>
      <c r="V76" s="9"/>
      <c r="W76" s="2"/>
    </row>
    <row r="77" spans="1:23" ht="20.45" customHeight="1">
      <c r="A77" s="23"/>
      <c r="B77" s="37" t="s">
        <v>8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29" t="s">
        <v>389</v>
      </c>
      <c r="N77" s="12">
        <v>250</v>
      </c>
      <c r="O77" s="30">
        <v>7</v>
      </c>
      <c r="P77" s="31">
        <v>9</v>
      </c>
      <c r="Q77" s="12" t="s">
        <v>7</v>
      </c>
      <c r="R77" s="27"/>
      <c r="S77" s="32">
        <v>886.5</v>
      </c>
      <c r="T77" s="32">
        <v>886.5</v>
      </c>
      <c r="U77" s="11"/>
      <c r="V77" s="9"/>
      <c r="W77" s="2"/>
    </row>
    <row r="78" spans="1:23" ht="29.25" customHeight="1">
      <c r="A78" s="23"/>
      <c r="B78" s="37" t="s">
        <v>6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29" t="s">
        <v>389</v>
      </c>
      <c r="N78" s="12">
        <v>250</v>
      </c>
      <c r="O78" s="30">
        <v>7</v>
      </c>
      <c r="P78" s="31">
        <v>9</v>
      </c>
      <c r="Q78" s="12" t="s">
        <v>4</v>
      </c>
      <c r="R78" s="27"/>
      <c r="S78" s="32">
        <v>20</v>
      </c>
      <c r="T78" s="32">
        <v>20</v>
      </c>
      <c r="U78" s="11"/>
      <c r="V78" s="9"/>
      <c r="W78" s="2"/>
    </row>
    <row r="79" spans="1:23" ht="27.75" customHeight="1">
      <c r="A79" s="23"/>
      <c r="B79" s="37" t="s">
        <v>16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29" t="s">
        <v>389</v>
      </c>
      <c r="N79" s="12">
        <v>250</v>
      </c>
      <c r="O79" s="30">
        <v>7</v>
      </c>
      <c r="P79" s="31">
        <v>9</v>
      </c>
      <c r="Q79" s="12" t="s">
        <v>14</v>
      </c>
      <c r="R79" s="27"/>
      <c r="S79" s="32">
        <v>2</v>
      </c>
      <c r="T79" s="32">
        <v>2</v>
      </c>
      <c r="U79" s="11"/>
      <c r="V79" s="9"/>
      <c r="W79" s="2"/>
    </row>
    <row r="80" spans="1:23" ht="30" customHeight="1">
      <c r="A80" s="23"/>
      <c r="B80" s="37" t="s">
        <v>17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29" t="s">
        <v>388</v>
      </c>
      <c r="N80" s="12" t="s">
        <v>9</v>
      </c>
      <c r="O80" s="30">
        <v>0</v>
      </c>
      <c r="P80" s="31">
        <v>0</v>
      </c>
      <c r="Q80" s="12" t="s">
        <v>9</v>
      </c>
      <c r="R80" s="27"/>
      <c r="S80" s="32">
        <v>6848.4</v>
      </c>
      <c r="T80" s="32">
        <v>6848.4</v>
      </c>
      <c r="U80" s="11"/>
      <c r="V80" s="9"/>
      <c r="W80" s="2"/>
    </row>
    <row r="81" spans="1:23" ht="20.45" customHeight="1">
      <c r="A81" s="23"/>
      <c r="B81" s="37" t="s">
        <v>8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29" t="s">
        <v>388</v>
      </c>
      <c r="N81" s="12">
        <v>250</v>
      </c>
      <c r="O81" s="30">
        <v>7</v>
      </c>
      <c r="P81" s="31">
        <v>9</v>
      </c>
      <c r="Q81" s="12" t="s">
        <v>7</v>
      </c>
      <c r="R81" s="27"/>
      <c r="S81" s="32">
        <v>4074.3</v>
      </c>
      <c r="T81" s="32">
        <v>4074.3</v>
      </c>
      <c r="U81" s="11"/>
      <c r="V81" s="9"/>
      <c r="W81" s="2"/>
    </row>
    <row r="82" spans="1:23" ht="24.75" customHeight="1">
      <c r="A82" s="23"/>
      <c r="B82" s="37" t="s">
        <v>6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29" t="s">
        <v>388</v>
      </c>
      <c r="N82" s="12">
        <v>250</v>
      </c>
      <c r="O82" s="30">
        <v>7</v>
      </c>
      <c r="P82" s="31">
        <v>9</v>
      </c>
      <c r="Q82" s="12" t="s">
        <v>4</v>
      </c>
      <c r="R82" s="27"/>
      <c r="S82" s="32">
        <v>2767.8</v>
      </c>
      <c r="T82" s="32">
        <v>2767.8</v>
      </c>
      <c r="U82" s="11"/>
      <c r="V82" s="9"/>
      <c r="W82" s="2"/>
    </row>
    <row r="83" spans="1:23" ht="20.45" customHeight="1">
      <c r="A83" s="23"/>
      <c r="B83" s="37" t="s">
        <v>16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29" t="s">
        <v>388</v>
      </c>
      <c r="N83" s="12">
        <v>250</v>
      </c>
      <c r="O83" s="30">
        <v>7</v>
      </c>
      <c r="P83" s="31">
        <v>9</v>
      </c>
      <c r="Q83" s="12" t="s">
        <v>14</v>
      </c>
      <c r="R83" s="27"/>
      <c r="S83" s="32">
        <v>6.3</v>
      </c>
      <c r="T83" s="32">
        <v>6.3</v>
      </c>
      <c r="U83" s="11"/>
      <c r="V83" s="9"/>
      <c r="W83" s="2"/>
    </row>
    <row r="84" spans="1:23" ht="51" customHeight="1">
      <c r="A84" s="23"/>
      <c r="B84" s="37" t="s">
        <v>13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29" t="s">
        <v>387</v>
      </c>
      <c r="N84" s="12" t="s">
        <v>9</v>
      </c>
      <c r="O84" s="30">
        <v>0</v>
      </c>
      <c r="P84" s="31">
        <v>0</v>
      </c>
      <c r="Q84" s="12" t="s">
        <v>9</v>
      </c>
      <c r="R84" s="27"/>
      <c r="S84" s="32">
        <v>4800</v>
      </c>
      <c r="T84" s="32">
        <v>4800</v>
      </c>
      <c r="U84" s="11"/>
      <c r="V84" s="9"/>
      <c r="W84" s="2"/>
    </row>
    <row r="85" spans="1:23" ht="20.45" customHeight="1">
      <c r="A85" s="23"/>
      <c r="B85" s="37" t="s">
        <v>8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29" t="s">
        <v>387</v>
      </c>
      <c r="N85" s="12">
        <v>250</v>
      </c>
      <c r="O85" s="30">
        <v>7</v>
      </c>
      <c r="P85" s="31">
        <v>9</v>
      </c>
      <c r="Q85" s="12" t="s">
        <v>7</v>
      </c>
      <c r="R85" s="27"/>
      <c r="S85" s="32">
        <v>4800</v>
      </c>
      <c r="T85" s="32">
        <v>4800</v>
      </c>
      <c r="U85" s="11"/>
      <c r="V85" s="9"/>
      <c r="W85" s="2"/>
    </row>
    <row r="86" spans="1:23" ht="40.5" customHeight="1">
      <c r="A86" s="23"/>
      <c r="B86" s="37" t="s">
        <v>11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29" t="s">
        <v>386</v>
      </c>
      <c r="N86" s="12" t="s">
        <v>9</v>
      </c>
      <c r="O86" s="30">
        <v>0</v>
      </c>
      <c r="P86" s="31">
        <v>0</v>
      </c>
      <c r="Q86" s="12" t="s">
        <v>9</v>
      </c>
      <c r="R86" s="27"/>
      <c r="S86" s="32">
        <v>565.70000000000005</v>
      </c>
      <c r="T86" s="32">
        <v>565.70000000000005</v>
      </c>
      <c r="U86" s="11"/>
      <c r="V86" s="9"/>
      <c r="W86" s="2"/>
    </row>
    <row r="87" spans="1:23" ht="29.25" customHeight="1">
      <c r="A87" s="23"/>
      <c r="B87" s="37" t="s">
        <v>8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29" t="s">
        <v>386</v>
      </c>
      <c r="N87" s="12">
        <v>250</v>
      </c>
      <c r="O87" s="30">
        <v>7</v>
      </c>
      <c r="P87" s="31">
        <v>9</v>
      </c>
      <c r="Q87" s="12" t="s">
        <v>7</v>
      </c>
      <c r="R87" s="27"/>
      <c r="S87" s="32">
        <v>565.70000000000005</v>
      </c>
      <c r="T87" s="32">
        <v>565.70000000000005</v>
      </c>
      <c r="U87" s="11"/>
      <c r="V87" s="9"/>
      <c r="W87" s="2"/>
    </row>
    <row r="88" spans="1:23" ht="64.5" customHeight="1">
      <c r="A88" s="23"/>
      <c r="B88" s="37" t="s">
        <v>385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29" t="s">
        <v>384</v>
      </c>
      <c r="N88" s="12" t="s">
        <v>9</v>
      </c>
      <c r="O88" s="30">
        <v>0</v>
      </c>
      <c r="P88" s="31">
        <v>0</v>
      </c>
      <c r="Q88" s="12" t="s">
        <v>9</v>
      </c>
      <c r="R88" s="27"/>
      <c r="S88" s="32">
        <v>6023.1</v>
      </c>
      <c r="T88" s="32">
        <v>6023.1</v>
      </c>
      <c r="U88" s="11"/>
      <c r="V88" s="9"/>
      <c r="W88" s="2"/>
    </row>
    <row r="89" spans="1:23" ht="57.75" customHeight="1">
      <c r="A89" s="23"/>
      <c r="B89" s="37" t="s">
        <v>383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29" t="s">
        <v>382</v>
      </c>
      <c r="N89" s="12" t="s">
        <v>9</v>
      </c>
      <c r="O89" s="30">
        <v>0</v>
      </c>
      <c r="P89" s="31">
        <v>0</v>
      </c>
      <c r="Q89" s="12" t="s">
        <v>9</v>
      </c>
      <c r="R89" s="27"/>
      <c r="S89" s="32">
        <v>6023.1</v>
      </c>
      <c r="T89" s="32">
        <v>6023.1</v>
      </c>
      <c r="U89" s="11"/>
      <c r="V89" s="9"/>
      <c r="W89" s="2"/>
    </row>
    <row r="90" spans="1:23" ht="20.45" customHeight="1">
      <c r="A90" s="23"/>
      <c r="B90" s="37" t="s">
        <v>84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29" t="s">
        <v>382</v>
      </c>
      <c r="N90" s="12">
        <v>250</v>
      </c>
      <c r="O90" s="30">
        <v>7</v>
      </c>
      <c r="P90" s="31">
        <v>9</v>
      </c>
      <c r="Q90" s="12" t="s">
        <v>82</v>
      </c>
      <c r="R90" s="27"/>
      <c r="S90" s="32">
        <v>1405</v>
      </c>
      <c r="T90" s="32">
        <v>1405</v>
      </c>
      <c r="U90" s="11"/>
      <c r="V90" s="9"/>
      <c r="W90" s="2"/>
    </row>
    <row r="91" spans="1:23" ht="27.4" customHeight="1">
      <c r="A91" s="23"/>
      <c r="B91" s="37" t="s">
        <v>6</v>
      </c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29" t="s">
        <v>382</v>
      </c>
      <c r="N91" s="12">
        <v>250</v>
      </c>
      <c r="O91" s="30">
        <v>10</v>
      </c>
      <c r="P91" s="31">
        <v>4</v>
      </c>
      <c r="Q91" s="12" t="s">
        <v>4</v>
      </c>
      <c r="R91" s="27"/>
      <c r="S91" s="32">
        <v>218.1</v>
      </c>
      <c r="T91" s="32">
        <v>218.1</v>
      </c>
      <c r="U91" s="11"/>
      <c r="V91" s="9"/>
      <c r="W91" s="2"/>
    </row>
    <row r="92" spans="1:23" ht="32.25" customHeight="1">
      <c r="A92" s="23"/>
      <c r="B92" s="37" t="s">
        <v>241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29" t="s">
        <v>382</v>
      </c>
      <c r="N92" s="12">
        <v>250</v>
      </c>
      <c r="O92" s="30">
        <v>10</v>
      </c>
      <c r="P92" s="31">
        <v>4</v>
      </c>
      <c r="Q92" s="12" t="s">
        <v>239</v>
      </c>
      <c r="R92" s="27"/>
      <c r="S92" s="32">
        <v>4400</v>
      </c>
      <c r="T92" s="32">
        <v>4400</v>
      </c>
      <c r="U92" s="11"/>
      <c r="V92" s="9"/>
      <c r="W92" s="2"/>
    </row>
    <row r="93" spans="1:23" ht="56.45" customHeight="1">
      <c r="A93" s="23"/>
      <c r="B93" s="37" t="s">
        <v>381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29" t="s">
        <v>380</v>
      </c>
      <c r="N93" s="12" t="s">
        <v>9</v>
      </c>
      <c r="O93" s="30">
        <v>0</v>
      </c>
      <c r="P93" s="31">
        <v>0</v>
      </c>
      <c r="Q93" s="12" t="s">
        <v>9</v>
      </c>
      <c r="R93" s="27"/>
      <c r="S93" s="32">
        <v>724.8</v>
      </c>
      <c r="T93" s="32">
        <v>724.8</v>
      </c>
      <c r="U93" s="11"/>
      <c r="V93" s="9"/>
      <c r="W93" s="2"/>
    </row>
    <row r="94" spans="1:23" ht="28.5" customHeight="1">
      <c r="A94" s="23"/>
      <c r="B94" s="37" t="s">
        <v>48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29" t="s">
        <v>379</v>
      </c>
      <c r="N94" s="12" t="s">
        <v>9</v>
      </c>
      <c r="O94" s="30">
        <v>0</v>
      </c>
      <c r="P94" s="31">
        <v>0</v>
      </c>
      <c r="Q94" s="12" t="s">
        <v>9</v>
      </c>
      <c r="R94" s="27"/>
      <c r="S94" s="32">
        <v>724.8</v>
      </c>
      <c r="T94" s="32">
        <v>724.8</v>
      </c>
      <c r="U94" s="11"/>
      <c r="V94" s="9"/>
      <c r="W94" s="2"/>
    </row>
    <row r="95" spans="1:23" ht="28.5" customHeight="1">
      <c r="A95" s="23"/>
      <c r="B95" s="37" t="s">
        <v>29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29" t="s">
        <v>379</v>
      </c>
      <c r="N95" s="12">
        <v>250</v>
      </c>
      <c r="O95" s="30">
        <v>1</v>
      </c>
      <c r="P95" s="31">
        <v>4</v>
      </c>
      <c r="Q95" s="12" t="s">
        <v>28</v>
      </c>
      <c r="R95" s="27"/>
      <c r="S95" s="32">
        <v>517.70000000000005</v>
      </c>
      <c r="T95" s="32">
        <v>517.70000000000005</v>
      </c>
      <c r="U95" s="11"/>
      <c r="V95" s="9"/>
      <c r="W95" s="2"/>
    </row>
    <row r="96" spans="1:23" ht="41.25" customHeight="1">
      <c r="A96" s="23"/>
      <c r="B96" s="37" t="s">
        <v>6</v>
      </c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29" t="s">
        <v>379</v>
      </c>
      <c r="N96" s="12">
        <v>250</v>
      </c>
      <c r="O96" s="30">
        <v>1</v>
      </c>
      <c r="P96" s="31">
        <v>4</v>
      </c>
      <c r="Q96" s="12" t="s">
        <v>4</v>
      </c>
      <c r="R96" s="27"/>
      <c r="S96" s="32">
        <v>207.1</v>
      </c>
      <c r="T96" s="32">
        <v>207.1</v>
      </c>
      <c r="U96" s="11"/>
      <c r="V96" s="9"/>
      <c r="W96" s="2"/>
    </row>
    <row r="97" spans="1:23" ht="29.25" customHeight="1">
      <c r="A97" s="23"/>
      <c r="B97" s="39" t="s">
        <v>378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24" t="s">
        <v>377</v>
      </c>
      <c r="N97" s="13" t="s">
        <v>9</v>
      </c>
      <c r="O97" s="25">
        <v>0</v>
      </c>
      <c r="P97" s="26">
        <v>0</v>
      </c>
      <c r="Q97" s="13" t="s">
        <v>9</v>
      </c>
      <c r="R97" s="27"/>
      <c r="S97" s="28">
        <v>1416.7</v>
      </c>
      <c r="T97" s="28">
        <v>1446.7</v>
      </c>
      <c r="U97" s="11"/>
      <c r="V97" s="9"/>
      <c r="W97" s="2"/>
    </row>
    <row r="98" spans="1:23" ht="33.75" customHeight="1">
      <c r="A98" s="23"/>
      <c r="B98" s="37" t="s">
        <v>376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29" t="s">
        <v>375</v>
      </c>
      <c r="N98" s="12" t="s">
        <v>9</v>
      </c>
      <c r="O98" s="30">
        <v>0</v>
      </c>
      <c r="P98" s="31">
        <v>0</v>
      </c>
      <c r="Q98" s="12" t="s">
        <v>9</v>
      </c>
      <c r="R98" s="27"/>
      <c r="S98" s="32">
        <v>515.70000000000005</v>
      </c>
      <c r="T98" s="32">
        <v>545.70000000000005</v>
      </c>
      <c r="U98" s="11"/>
      <c r="V98" s="9"/>
      <c r="W98" s="2"/>
    </row>
    <row r="99" spans="1:23" ht="20.45" customHeight="1">
      <c r="A99" s="23"/>
      <c r="B99" s="37" t="s">
        <v>371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29" t="s">
        <v>374</v>
      </c>
      <c r="N99" s="12" t="s">
        <v>9</v>
      </c>
      <c r="O99" s="30">
        <v>0</v>
      </c>
      <c r="P99" s="31">
        <v>0</v>
      </c>
      <c r="Q99" s="12" t="s">
        <v>9</v>
      </c>
      <c r="R99" s="27"/>
      <c r="S99" s="32">
        <v>515.70000000000005</v>
      </c>
      <c r="T99" s="32">
        <v>545.70000000000005</v>
      </c>
      <c r="U99" s="11"/>
      <c r="V99" s="9"/>
      <c r="W99" s="2"/>
    </row>
    <row r="100" spans="1:23" ht="20.45" customHeight="1">
      <c r="A100" s="23"/>
      <c r="B100" s="37" t="s">
        <v>84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29" t="s">
        <v>374</v>
      </c>
      <c r="N100" s="12">
        <v>250</v>
      </c>
      <c r="O100" s="30">
        <v>7</v>
      </c>
      <c r="P100" s="31">
        <v>7</v>
      </c>
      <c r="Q100" s="12" t="s">
        <v>82</v>
      </c>
      <c r="R100" s="27"/>
      <c r="S100" s="32">
        <v>515.70000000000005</v>
      </c>
      <c r="T100" s="32">
        <v>545.70000000000005</v>
      </c>
      <c r="U100" s="11"/>
      <c r="V100" s="9"/>
      <c r="W100" s="2"/>
    </row>
    <row r="101" spans="1:23" ht="41.25" customHeight="1">
      <c r="A101" s="23"/>
      <c r="B101" s="37" t="s">
        <v>373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29" t="s">
        <v>372</v>
      </c>
      <c r="N101" s="12" t="s">
        <v>9</v>
      </c>
      <c r="O101" s="30">
        <v>0</v>
      </c>
      <c r="P101" s="31">
        <v>0</v>
      </c>
      <c r="Q101" s="12" t="s">
        <v>9</v>
      </c>
      <c r="R101" s="27"/>
      <c r="S101" s="32">
        <v>901</v>
      </c>
      <c r="T101" s="32">
        <v>901</v>
      </c>
      <c r="U101" s="11"/>
      <c r="V101" s="9"/>
      <c r="W101" s="2"/>
    </row>
    <row r="102" spans="1:23" ht="20.45" customHeight="1">
      <c r="A102" s="23"/>
      <c r="B102" s="37" t="s">
        <v>371</v>
      </c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29" t="s">
        <v>370</v>
      </c>
      <c r="N102" s="12" t="s">
        <v>9</v>
      </c>
      <c r="O102" s="30">
        <v>0</v>
      </c>
      <c r="P102" s="31">
        <v>0</v>
      </c>
      <c r="Q102" s="12" t="s">
        <v>9</v>
      </c>
      <c r="R102" s="27"/>
      <c r="S102" s="32">
        <v>901</v>
      </c>
      <c r="T102" s="32">
        <v>901</v>
      </c>
      <c r="U102" s="11"/>
      <c r="V102" s="9"/>
      <c r="W102" s="2"/>
    </row>
    <row r="103" spans="1:23" ht="20.45" customHeight="1">
      <c r="A103" s="23"/>
      <c r="B103" s="37" t="s">
        <v>8</v>
      </c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29" t="s">
        <v>370</v>
      </c>
      <c r="N103" s="12">
        <v>250</v>
      </c>
      <c r="O103" s="30">
        <v>7</v>
      </c>
      <c r="P103" s="31">
        <v>7</v>
      </c>
      <c r="Q103" s="12" t="s">
        <v>7</v>
      </c>
      <c r="R103" s="27"/>
      <c r="S103" s="32">
        <v>401</v>
      </c>
      <c r="T103" s="32">
        <v>401</v>
      </c>
      <c r="U103" s="11"/>
      <c r="V103" s="9"/>
      <c r="W103" s="2"/>
    </row>
    <row r="104" spans="1:23" ht="20.45" customHeight="1">
      <c r="A104" s="23"/>
      <c r="B104" s="37" t="s">
        <v>84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29" t="s">
        <v>370</v>
      </c>
      <c r="N104" s="12">
        <v>250</v>
      </c>
      <c r="O104" s="30">
        <v>7</v>
      </c>
      <c r="P104" s="31">
        <v>7</v>
      </c>
      <c r="Q104" s="12" t="s">
        <v>82</v>
      </c>
      <c r="R104" s="27"/>
      <c r="S104" s="32">
        <v>500</v>
      </c>
      <c r="T104" s="32">
        <v>500</v>
      </c>
      <c r="U104" s="11"/>
      <c r="V104" s="9"/>
      <c r="W104" s="2"/>
    </row>
    <row r="105" spans="1:23" ht="42.2" customHeight="1">
      <c r="A105" s="23"/>
      <c r="B105" s="39" t="s">
        <v>369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24" t="s">
        <v>368</v>
      </c>
      <c r="N105" s="13" t="s">
        <v>9</v>
      </c>
      <c r="O105" s="25">
        <v>0</v>
      </c>
      <c r="P105" s="26">
        <v>0</v>
      </c>
      <c r="Q105" s="13" t="s">
        <v>9</v>
      </c>
      <c r="R105" s="27"/>
      <c r="S105" s="28">
        <v>277362.3</v>
      </c>
      <c r="T105" s="28">
        <v>134895.79999999999</v>
      </c>
      <c r="U105" s="11"/>
      <c r="V105" s="9"/>
      <c r="W105" s="2"/>
    </row>
    <row r="106" spans="1:23" ht="31.5" customHeight="1">
      <c r="A106" s="23"/>
      <c r="B106" s="39" t="s">
        <v>367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24" t="s">
        <v>366</v>
      </c>
      <c r="N106" s="13" t="s">
        <v>9</v>
      </c>
      <c r="O106" s="25">
        <v>0</v>
      </c>
      <c r="P106" s="26">
        <v>0</v>
      </c>
      <c r="Q106" s="13" t="s">
        <v>9</v>
      </c>
      <c r="R106" s="27"/>
      <c r="S106" s="28">
        <v>26088.9</v>
      </c>
      <c r="T106" s="28">
        <v>19135.900000000001</v>
      </c>
      <c r="U106" s="11"/>
      <c r="V106" s="9"/>
      <c r="W106" s="2"/>
    </row>
    <row r="107" spans="1:23" ht="61.5" customHeight="1">
      <c r="A107" s="23"/>
      <c r="B107" s="37" t="s">
        <v>365</v>
      </c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29" t="s">
        <v>364</v>
      </c>
      <c r="N107" s="12" t="s">
        <v>9</v>
      </c>
      <c r="O107" s="30">
        <v>0</v>
      </c>
      <c r="P107" s="31">
        <v>0</v>
      </c>
      <c r="Q107" s="12" t="s">
        <v>9</v>
      </c>
      <c r="R107" s="27"/>
      <c r="S107" s="32">
        <v>4181.8</v>
      </c>
      <c r="T107" s="32">
        <v>4181.8</v>
      </c>
      <c r="U107" s="11"/>
      <c r="V107" s="9"/>
      <c r="W107" s="2"/>
    </row>
    <row r="108" spans="1:23" ht="20.45" customHeight="1">
      <c r="A108" s="23"/>
      <c r="B108" s="37" t="s">
        <v>363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29" t="s">
        <v>362</v>
      </c>
      <c r="N108" s="12" t="s">
        <v>9</v>
      </c>
      <c r="O108" s="30">
        <v>0</v>
      </c>
      <c r="P108" s="31">
        <v>0</v>
      </c>
      <c r="Q108" s="12" t="s">
        <v>9</v>
      </c>
      <c r="R108" s="27"/>
      <c r="S108" s="32">
        <v>1200</v>
      </c>
      <c r="T108" s="32">
        <v>1200</v>
      </c>
      <c r="U108" s="11"/>
      <c r="V108" s="9"/>
      <c r="W108" s="2"/>
    </row>
    <row r="109" spans="1:23" ht="20.45" customHeight="1">
      <c r="A109" s="23"/>
      <c r="B109" s="37" t="s">
        <v>84</v>
      </c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29" t="s">
        <v>362</v>
      </c>
      <c r="N109" s="12">
        <v>250</v>
      </c>
      <c r="O109" s="30">
        <v>11</v>
      </c>
      <c r="P109" s="31">
        <v>1</v>
      </c>
      <c r="Q109" s="12" t="s">
        <v>82</v>
      </c>
      <c r="R109" s="27"/>
      <c r="S109" s="32">
        <v>300</v>
      </c>
      <c r="T109" s="32">
        <v>300</v>
      </c>
      <c r="U109" s="11"/>
      <c r="V109" s="9"/>
      <c r="W109" s="2"/>
    </row>
    <row r="110" spans="1:23" ht="20.45" customHeight="1">
      <c r="A110" s="23"/>
      <c r="B110" s="37" t="s">
        <v>84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29" t="s">
        <v>362</v>
      </c>
      <c r="N110" s="12">
        <v>250</v>
      </c>
      <c r="O110" s="30">
        <v>11</v>
      </c>
      <c r="P110" s="31">
        <v>2</v>
      </c>
      <c r="Q110" s="12" t="s">
        <v>82</v>
      </c>
      <c r="R110" s="27"/>
      <c r="S110" s="32">
        <v>900</v>
      </c>
      <c r="T110" s="32">
        <v>900</v>
      </c>
      <c r="U110" s="11"/>
      <c r="V110" s="9"/>
      <c r="W110" s="2"/>
    </row>
    <row r="111" spans="1:23" ht="33.75" customHeight="1">
      <c r="A111" s="23"/>
      <c r="B111" s="37" t="s">
        <v>34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29" t="s">
        <v>361</v>
      </c>
      <c r="N111" s="12" t="s">
        <v>9</v>
      </c>
      <c r="O111" s="30">
        <v>0</v>
      </c>
      <c r="P111" s="31">
        <v>0</v>
      </c>
      <c r="Q111" s="12" t="s">
        <v>9</v>
      </c>
      <c r="R111" s="27"/>
      <c r="S111" s="32">
        <v>2981.8</v>
      </c>
      <c r="T111" s="32">
        <v>2981.8</v>
      </c>
      <c r="U111" s="11"/>
      <c r="V111" s="9"/>
      <c r="W111" s="2"/>
    </row>
    <row r="112" spans="1:23" ht="20.45" customHeight="1">
      <c r="A112" s="23"/>
      <c r="B112" s="37" t="s">
        <v>84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9" t="s">
        <v>361</v>
      </c>
      <c r="N112" s="12">
        <v>250</v>
      </c>
      <c r="O112" s="30">
        <v>11</v>
      </c>
      <c r="P112" s="31">
        <v>1</v>
      </c>
      <c r="Q112" s="12" t="s">
        <v>82</v>
      </c>
      <c r="R112" s="27"/>
      <c r="S112" s="32">
        <v>2981.8</v>
      </c>
      <c r="T112" s="32">
        <v>2981.8</v>
      </c>
      <c r="U112" s="11"/>
      <c r="V112" s="9"/>
      <c r="W112" s="2"/>
    </row>
    <row r="113" spans="1:23" ht="42.75" customHeight="1">
      <c r="A113" s="23"/>
      <c r="B113" s="37" t="s">
        <v>360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29" t="s">
        <v>359</v>
      </c>
      <c r="N113" s="12" t="s">
        <v>9</v>
      </c>
      <c r="O113" s="30">
        <v>0</v>
      </c>
      <c r="P113" s="31">
        <v>0</v>
      </c>
      <c r="Q113" s="12" t="s">
        <v>9</v>
      </c>
      <c r="R113" s="27"/>
      <c r="S113" s="32">
        <v>7160.4</v>
      </c>
      <c r="T113" s="32">
        <v>7423.9</v>
      </c>
      <c r="U113" s="11"/>
      <c r="V113" s="9"/>
      <c r="W113" s="2"/>
    </row>
    <row r="114" spans="1:23" ht="20.45" customHeight="1">
      <c r="A114" s="23"/>
      <c r="B114" s="37" t="s">
        <v>297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29" t="s">
        <v>358</v>
      </c>
      <c r="N114" s="12" t="s">
        <v>9</v>
      </c>
      <c r="O114" s="30">
        <v>0</v>
      </c>
      <c r="P114" s="31">
        <v>0</v>
      </c>
      <c r="Q114" s="12" t="s">
        <v>9</v>
      </c>
      <c r="R114" s="27"/>
      <c r="S114" s="32">
        <v>6353.2</v>
      </c>
      <c r="T114" s="32">
        <v>6297.7</v>
      </c>
      <c r="U114" s="11"/>
      <c r="V114" s="9"/>
      <c r="W114" s="2"/>
    </row>
    <row r="115" spans="1:23" ht="20.45" customHeight="1">
      <c r="A115" s="23"/>
      <c r="B115" s="37" t="s">
        <v>84</v>
      </c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29" t="s">
        <v>358</v>
      </c>
      <c r="N115" s="12">
        <v>250</v>
      </c>
      <c r="O115" s="30">
        <v>7</v>
      </c>
      <c r="P115" s="31">
        <v>3</v>
      </c>
      <c r="Q115" s="12" t="s">
        <v>82</v>
      </c>
      <c r="R115" s="27"/>
      <c r="S115" s="32">
        <v>6353.2</v>
      </c>
      <c r="T115" s="32">
        <v>6297.7</v>
      </c>
      <c r="U115" s="11"/>
      <c r="V115" s="9"/>
      <c r="W115" s="2"/>
    </row>
    <row r="116" spans="1:23" ht="40.5" customHeight="1">
      <c r="A116" s="23"/>
      <c r="B116" s="37" t="s">
        <v>11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29" t="s">
        <v>357</v>
      </c>
      <c r="N116" s="12" t="s">
        <v>9</v>
      </c>
      <c r="O116" s="30">
        <v>0</v>
      </c>
      <c r="P116" s="31">
        <v>0</v>
      </c>
      <c r="Q116" s="12" t="s">
        <v>9</v>
      </c>
      <c r="R116" s="27"/>
      <c r="S116" s="32">
        <v>807.2</v>
      </c>
      <c r="T116" s="32">
        <v>1126.2</v>
      </c>
      <c r="U116" s="11"/>
      <c r="V116" s="9"/>
      <c r="W116" s="2"/>
    </row>
    <row r="117" spans="1:23" ht="24.2" customHeight="1">
      <c r="A117" s="23"/>
      <c r="B117" s="37" t="s">
        <v>84</v>
      </c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29" t="s">
        <v>357</v>
      </c>
      <c r="N117" s="12">
        <v>250</v>
      </c>
      <c r="O117" s="30">
        <v>7</v>
      </c>
      <c r="P117" s="31">
        <v>3</v>
      </c>
      <c r="Q117" s="12" t="s">
        <v>82</v>
      </c>
      <c r="R117" s="27"/>
      <c r="S117" s="32">
        <v>807.2</v>
      </c>
      <c r="T117" s="32">
        <v>1126.2</v>
      </c>
      <c r="U117" s="11"/>
      <c r="V117" s="9"/>
      <c r="W117" s="2"/>
    </row>
    <row r="118" spans="1:23" ht="29.25" customHeight="1">
      <c r="A118" s="23"/>
      <c r="B118" s="37" t="s">
        <v>356</v>
      </c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29" t="s">
        <v>355</v>
      </c>
      <c r="N118" s="12" t="s">
        <v>9</v>
      </c>
      <c r="O118" s="30">
        <v>0</v>
      </c>
      <c r="P118" s="31">
        <v>0</v>
      </c>
      <c r="Q118" s="12" t="s">
        <v>9</v>
      </c>
      <c r="R118" s="27"/>
      <c r="S118" s="32">
        <v>14746.7</v>
      </c>
      <c r="T118" s="32">
        <v>7530.2</v>
      </c>
      <c r="U118" s="11"/>
      <c r="V118" s="9"/>
      <c r="W118" s="2"/>
    </row>
    <row r="119" spans="1:23" ht="20.45" customHeight="1">
      <c r="A119" s="23"/>
      <c r="B119" s="37" t="s">
        <v>354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29" t="s">
        <v>353</v>
      </c>
      <c r="N119" s="12" t="s">
        <v>9</v>
      </c>
      <c r="O119" s="30">
        <v>0</v>
      </c>
      <c r="P119" s="31">
        <v>0</v>
      </c>
      <c r="Q119" s="12" t="s">
        <v>9</v>
      </c>
      <c r="R119" s="27"/>
      <c r="S119" s="32">
        <v>7266.4</v>
      </c>
      <c r="T119" s="32">
        <v>7266.4</v>
      </c>
      <c r="U119" s="11"/>
      <c r="V119" s="9"/>
      <c r="W119" s="2"/>
    </row>
    <row r="120" spans="1:23" ht="20.45" customHeight="1">
      <c r="A120" s="23"/>
      <c r="B120" s="37" t="s">
        <v>84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29" t="s">
        <v>353</v>
      </c>
      <c r="N120" s="12">
        <v>250</v>
      </c>
      <c r="O120" s="30">
        <v>11</v>
      </c>
      <c r="P120" s="31">
        <v>1</v>
      </c>
      <c r="Q120" s="12" t="s">
        <v>82</v>
      </c>
      <c r="R120" s="27"/>
      <c r="S120" s="32">
        <v>7266.4</v>
      </c>
      <c r="T120" s="32">
        <v>7266.4</v>
      </c>
      <c r="U120" s="11"/>
      <c r="V120" s="9"/>
      <c r="W120" s="2"/>
    </row>
    <row r="121" spans="1:23" ht="42.2" customHeight="1">
      <c r="A121" s="23"/>
      <c r="B121" s="37" t="s">
        <v>11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29" t="s">
        <v>352</v>
      </c>
      <c r="N121" s="12" t="s">
        <v>9</v>
      </c>
      <c r="O121" s="30">
        <v>0</v>
      </c>
      <c r="P121" s="31">
        <v>0</v>
      </c>
      <c r="Q121" s="12" t="s">
        <v>9</v>
      </c>
      <c r="R121" s="27"/>
      <c r="S121" s="32">
        <v>263.8</v>
      </c>
      <c r="T121" s="32">
        <v>263.8</v>
      </c>
      <c r="U121" s="11"/>
      <c r="V121" s="9"/>
      <c r="W121" s="2"/>
    </row>
    <row r="122" spans="1:23" ht="20.45" customHeight="1">
      <c r="A122" s="23"/>
      <c r="B122" s="37" t="s">
        <v>84</v>
      </c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29" t="s">
        <v>352</v>
      </c>
      <c r="N122" s="12">
        <v>250</v>
      </c>
      <c r="O122" s="30">
        <v>11</v>
      </c>
      <c r="P122" s="31">
        <v>1</v>
      </c>
      <c r="Q122" s="12" t="s">
        <v>82</v>
      </c>
      <c r="R122" s="27"/>
      <c r="S122" s="32">
        <v>263.8</v>
      </c>
      <c r="T122" s="32">
        <v>263.8</v>
      </c>
      <c r="U122" s="11"/>
      <c r="V122" s="9"/>
      <c r="W122" s="2"/>
    </row>
    <row r="123" spans="1:23" ht="34.700000000000003" customHeight="1">
      <c r="A123" s="23"/>
      <c r="B123" s="37" t="s">
        <v>351</v>
      </c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29" t="s">
        <v>350</v>
      </c>
      <c r="N123" s="12" t="s">
        <v>9</v>
      </c>
      <c r="O123" s="30">
        <v>0</v>
      </c>
      <c r="P123" s="31">
        <v>0</v>
      </c>
      <c r="Q123" s="12" t="s">
        <v>9</v>
      </c>
      <c r="R123" s="27"/>
      <c r="S123" s="32">
        <v>7000</v>
      </c>
      <c r="T123" s="32">
        <v>0</v>
      </c>
      <c r="U123" s="11"/>
      <c r="V123" s="9"/>
      <c r="W123" s="2"/>
    </row>
    <row r="124" spans="1:23" ht="20.45" customHeight="1">
      <c r="A124" s="23"/>
      <c r="B124" s="37" t="s">
        <v>84</v>
      </c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29" t="s">
        <v>350</v>
      </c>
      <c r="N124" s="12">
        <v>250</v>
      </c>
      <c r="O124" s="30">
        <v>11</v>
      </c>
      <c r="P124" s="31">
        <v>5</v>
      </c>
      <c r="Q124" s="12" t="s">
        <v>82</v>
      </c>
      <c r="R124" s="27"/>
      <c r="S124" s="32">
        <v>7000</v>
      </c>
      <c r="T124" s="32">
        <v>0</v>
      </c>
      <c r="U124" s="11"/>
      <c r="V124" s="9"/>
      <c r="W124" s="2"/>
    </row>
    <row r="125" spans="1:23" ht="41.25" customHeight="1">
      <c r="A125" s="23"/>
      <c r="B125" s="37" t="s">
        <v>349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29" t="s">
        <v>348</v>
      </c>
      <c r="N125" s="12" t="s">
        <v>9</v>
      </c>
      <c r="O125" s="30">
        <v>0</v>
      </c>
      <c r="P125" s="31">
        <v>0</v>
      </c>
      <c r="Q125" s="12" t="s">
        <v>9</v>
      </c>
      <c r="R125" s="27"/>
      <c r="S125" s="32">
        <v>216.5</v>
      </c>
      <c r="T125" s="32">
        <v>0</v>
      </c>
      <c r="U125" s="11"/>
      <c r="V125" s="9"/>
      <c r="W125" s="2"/>
    </row>
    <row r="126" spans="1:23" ht="28.5" customHeight="1">
      <c r="A126" s="23"/>
      <c r="B126" s="37" t="s">
        <v>6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29" t="s">
        <v>348</v>
      </c>
      <c r="N126" s="12">
        <v>133</v>
      </c>
      <c r="O126" s="30">
        <v>11</v>
      </c>
      <c r="P126" s="31">
        <v>5</v>
      </c>
      <c r="Q126" s="12" t="s">
        <v>4</v>
      </c>
      <c r="R126" s="27"/>
      <c r="S126" s="32">
        <v>216.5</v>
      </c>
      <c r="T126" s="32">
        <v>0</v>
      </c>
      <c r="U126" s="11"/>
      <c r="V126" s="9"/>
      <c r="W126" s="2"/>
    </row>
    <row r="127" spans="1:23" ht="32.25" customHeight="1">
      <c r="A127" s="23"/>
      <c r="B127" s="39" t="s">
        <v>347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24" t="s">
        <v>346</v>
      </c>
      <c r="N127" s="13" t="s">
        <v>9</v>
      </c>
      <c r="O127" s="25">
        <v>0</v>
      </c>
      <c r="P127" s="26">
        <v>0</v>
      </c>
      <c r="Q127" s="13" t="s">
        <v>9</v>
      </c>
      <c r="R127" s="27"/>
      <c r="S127" s="28">
        <v>1743.6</v>
      </c>
      <c r="T127" s="28">
        <v>1743.6</v>
      </c>
      <c r="U127" s="11"/>
      <c r="V127" s="9"/>
      <c r="W127" s="2"/>
    </row>
    <row r="128" spans="1:23" ht="54.75" customHeight="1">
      <c r="A128" s="23"/>
      <c r="B128" s="37" t="s">
        <v>345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29" t="s">
        <v>344</v>
      </c>
      <c r="N128" s="12" t="s">
        <v>9</v>
      </c>
      <c r="O128" s="30">
        <v>0</v>
      </c>
      <c r="P128" s="31">
        <v>0</v>
      </c>
      <c r="Q128" s="12" t="s">
        <v>9</v>
      </c>
      <c r="R128" s="27"/>
      <c r="S128" s="32">
        <v>405.2</v>
      </c>
      <c r="T128" s="32">
        <v>405.2</v>
      </c>
      <c r="U128" s="11"/>
      <c r="V128" s="9"/>
      <c r="W128" s="2"/>
    </row>
    <row r="129" spans="1:23" ht="20.45" customHeight="1">
      <c r="A129" s="23"/>
      <c r="B129" s="37" t="s">
        <v>343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29" t="s">
        <v>342</v>
      </c>
      <c r="N129" s="12" t="s">
        <v>9</v>
      </c>
      <c r="O129" s="30">
        <v>0</v>
      </c>
      <c r="P129" s="31">
        <v>0</v>
      </c>
      <c r="Q129" s="12" t="s">
        <v>9</v>
      </c>
      <c r="R129" s="27"/>
      <c r="S129" s="32">
        <v>241.4</v>
      </c>
      <c r="T129" s="32">
        <v>241.4</v>
      </c>
      <c r="U129" s="11"/>
      <c r="V129" s="9"/>
      <c r="W129" s="2"/>
    </row>
    <row r="130" spans="1:23" ht="34.700000000000003" customHeight="1">
      <c r="A130" s="23"/>
      <c r="B130" s="37" t="s">
        <v>6</v>
      </c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29" t="s">
        <v>342</v>
      </c>
      <c r="N130" s="12">
        <v>250</v>
      </c>
      <c r="O130" s="30">
        <v>7</v>
      </c>
      <c r="P130" s="31">
        <v>7</v>
      </c>
      <c r="Q130" s="12" t="s">
        <v>4</v>
      </c>
      <c r="R130" s="27"/>
      <c r="S130" s="32">
        <v>241.4</v>
      </c>
      <c r="T130" s="32">
        <v>241.4</v>
      </c>
      <c r="U130" s="11"/>
      <c r="V130" s="9"/>
      <c r="W130" s="2"/>
    </row>
    <row r="131" spans="1:23" ht="38.450000000000003" customHeight="1">
      <c r="A131" s="23"/>
      <c r="B131" s="37" t="s">
        <v>34</v>
      </c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29" t="s">
        <v>341</v>
      </c>
      <c r="N131" s="12" t="s">
        <v>9</v>
      </c>
      <c r="O131" s="30">
        <v>0</v>
      </c>
      <c r="P131" s="31">
        <v>0</v>
      </c>
      <c r="Q131" s="12" t="s">
        <v>9</v>
      </c>
      <c r="R131" s="27"/>
      <c r="S131" s="32">
        <v>163.80000000000001</v>
      </c>
      <c r="T131" s="32">
        <v>163.80000000000001</v>
      </c>
      <c r="U131" s="11"/>
      <c r="V131" s="9"/>
      <c r="W131" s="2"/>
    </row>
    <row r="132" spans="1:23" ht="31.15" customHeight="1">
      <c r="A132" s="23"/>
      <c r="B132" s="37" t="s">
        <v>6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29" t="s">
        <v>341</v>
      </c>
      <c r="N132" s="12">
        <v>250</v>
      </c>
      <c r="O132" s="30">
        <v>7</v>
      </c>
      <c r="P132" s="31">
        <v>7</v>
      </c>
      <c r="Q132" s="12" t="s">
        <v>4</v>
      </c>
      <c r="R132" s="27"/>
      <c r="S132" s="32">
        <v>163.80000000000001</v>
      </c>
      <c r="T132" s="32">
        <v>163.80000000000001</v>
      </c>
      <c r="U132" s="11"/>
      <c r="V132" s="9"/>
      <c r="W132" s="2"/>
    </row>
    <row r="133" spans="1:23" ht="31.15" customHeight="1">
      <c r="A133" s="23"/>
      <c r="B133" s="37" t="s">
        <v>340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9" t="s">
        <v>339</v>
      </c>
      <c r="N133" s="12" t="s">
        <v>9</v>
      </c>
      <c r="O133" s="30">
        <v>0</v>
      </c>
      <c r="P133" s="31">
        <v>0</v>
      </c>
      <c r="Q133" s="12" t="s">
        <v>9</v>
      </c>
      <c r="R133" s="27"/>
      <c r="S133" s="32">
        <v>1338.4</v>
      </c>
      <c r="T133" s="32">
        <v>1338.4</v>
      </c>
      <c r="U133" s="11"/>
      <c r="V133" s="9"/>
      <c r="W133" s="2"/>
    </row>
    <row r="134" spans="1:23" ht="31.15" customHeight="1">
      <c r="A134" s="23"/>
      <c r="B134" s="37" t="s">
        <v>338</v>
      </c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29" t="s">
        <v>337</v>
      </c>
      <c r="N134" s="12" t="s">
        <v>9</v>
      </c>
      <c r="O134" s="30">
        <v>0</v>
      </c>
      <c r="P134" s="31">
        <v>0</v>
      </c>
      <c r="Q134" s="12" t="s">
        <v>9</v>
      </c>
      <c r="R134" s="27"/>
      <c r="S134" s="32">
        <v>1271.7</v>
      </c>
      <c r="T134" s="32">
        <v>1271.7</v>
      </c>
      <c r="U134" s="11"/>
      <c r="V134" s="9"/>
      <c r="W134" s="2"/>
    </row>
    <row r="135" spans="1:23" ht="26.25" customHeight="1">
      <c r="A135" s="23"/>
      <c r="B135" s="37" t="s">
        <v>8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29" t="s">
        <v>337</v>
      </c>
      <c r="N135" s="12">
        <v>250</v>
      </c>
      <c r="O135" s="30">
        <v>7</v>
      </c>
      <c r="P135" s="31">
        <v>7</v>
      </c>
      <c r="Q135" s="12" t="s">
        <v>7</v>
      </c>
      <c r="R135" s="27"/>
      <c r="S135" s="32">
        <v>1108.8</v>
      </c>
      <c r="T135" s="32">
        <v>1108.8</v>
      </c>
      <c r="U135" s="11"/>
      <c r="V135" s="9"/>
      <c r="W135" s="2"/>
    </row>
    <row r="136" spans="1:23" ht="29.25" customHeight="1">
      <c r="A136" s="23"/>
      <c r="B136" s="37" t="s">
        <v>6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29" t="s">
        <v>337</v>
      </c>
      <c r="N136" s="12">
        <v>250</v>
      </c>
      <c r="O136" s="30">
        <v>7</v>
      </c>
      <c r="P136" s="31">
        <v>7</v>
      </c>
      <c r="Q136" s="12" t="s">
        <v>4</v>
      </c>
      <c r="R136" s="27"/>
      <c r="S136" s="32">
        <v>162.6</v>
      </c>
      <c r="T136" s="32">
        <v>162.6</v>
      </c>
      <c r="U136" s="11"/>
      <c r="V136" s="9"/>
      <c r="W136" s="2"/>
    </row>
    <row r="137" spans="1:23" ht="26.25" customHeight="1">
      <c r="A137" s="23"/>
      <c r="B137" s="37" t="s">
        <v>16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9" t="s">
        <v>337</v>
      </c>
      <c r="N137" s="12">
        <v>250</v>
      </c>
      <c r="O137" s="30">
        <v>7</v>
      </c>
      <c r="P137" s="31">
        <v>7</v>
      </c>
      <c r="Q137" s="12" t="s">
        <v>14</v>
      </c>
      <c r="R137" s="27"/>
      <c r="S137" s="32">
        <v>0.3</v>
      </c>
      <c r="T137" s="32">
        <v>0.3</v>
      </c>
      <c r="U137" s="11"/>
      <c r="V137" s="9"/>
      <c r="W137" s="2"/>
    </row>
    <row r="138" spans="1:23" ht="38.450000000000003" customHeight="1">
      <c r="A138" s="23"/>
      <c r="B138" s="37" t="s">
        <v>11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29" t="s">
        <v>336</v>
      </c>
      <c r="N138" s="12" t="s">
        <v>9</v>
      </c>
      <c r="O138" s="30">
        <v>0</v>
      </c>
      <c r="P138" s="31">
        <v>0</v>
      </c>
      <c r="Q138" s="12" t="s">
        <v>9</v>
      </c>
      <c r="R138" s="27"/>
      <c r="S138" s="32">
        <v>66.7</v>
      </c>
      <c r="T138" s="32">
        <v>66.7</v>
      </c>
      <c r="U138" s="11"/>
      <c r="V138" s="9"/>
      <c r="W138" s="2"/>
    </row>
    <row r="139" spans="1:23" ht="20.45" customHeight="1">
      <c r="A139" s="23"/>
      <c r="B139" s="37" t="s">
        <v>8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29" t="s">
        <v>336</v>
      </c>
      <c r="N139" s="12">
        <v>250</v>
      </c>
      <c r="O139" s="30">
        <v>7</v>
      </c>
      <c r="P139" s="31">
        <v>7</v>
      </c>
      <c r="Q139" s="12" t="s">
        <v>7</v>
      </c>
      <c r="R139" s="27"/>
      <c r="S139" s="32">
        <v>66.7</v>
      </c>
      <c r="T139" s="32">
        <v>66.7</v>
      </c>
      <c r="U139" s="11"/>
      <c r="V139" s="9"/>
      <c r="W139" s="2"/>
    </row>
    <row r="140" spans="1:23" ht="27.4" customHeight="1">
      <c r="A140" s="23"/>
      <c r="B140" s="39" t="s">
        <v>335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24" t="s">
        <v>334</v>
      </c>
      <c r="N140" s="13" t="s">
        <v>9</v>
      </c>
      <c r="O140" s="25">
        <v>0</v>
      </c>
      <c r="P140" s="26">
        <v>0</v>
      </c>
      <c r="Q140" s="13" t="s">
        <v>9</v>
      </c>
      <c r="R140" s="27"/>
      <c r="S140" s="28">
        <v>141727.6</v>
      </c>
      <c r="T140" s="28">
        <v>71972.3</v>
      </c>
      <c r="U140" s="11"/>
      <c r="V140" s="9"/>
      <c r="W140" s="2"/>
    </row>
    <row r="141" spans="1:23" ht="29.25" customHeight="1">
      <c r="A141" s="23"/>
      <c r="B141" s="37" t="s">
        <v>333</v>
      </c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29" t="s">
        <v>332</v>
      </c>
      <c r="N141" s="12" t="s">
        <v>9</v>
      </c>
      <c r="O141" s="30">
        <v>0</v>
      </c>
      <c r="P141" s="31">
        <v>0</v>
      </c>
      <c r="Q141" s="12" t="s">
        <v>9</v>
      </c>
      <c r="R141" s="27"/>
      <c r="S141" s="32">
        <v>18613</v>
      </c>
      <c r="T141" s="32">
        <v>19539.5</v>
      </c>
      <c r="U141" s="11"/>
      <c r="V141" s="9"/>
      <c r="W141" s="2"/>
    </row>
    <row r="142" spans="1:23" ht="20.45" customHeight="1">
      <c r="A142" s="23"/>
      <c r="B142" s="37" t="s">
        <v>331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29" t="s">
        <v>330</v>
      </c>
      <c r="N142" s="12" t="s">
        <v>9</v>
      </c>
      <c r="O142" s="30">
        <v>0</v>
      </c>
      <c r="P142" s="31">
        <v>0</v>
      </c>
      <c r="Q142" s="12" t="s">
        <v>9</v>
      </c>
      <c r="R142" s="27"/>
      <c r="S142" s="32">
        <v>10508.8</v>
      </c>
      <c r="T142" s="32">
        <v>10700.5</v>
      </c>
      <c r="U142" s="11"/>
      <c r="V142" s="9"/>
      <c r="W142" s="2"/>
    </row>
    <row r="143" spans="1:23" ht="20.45" customHeight="1">
      <c r="A143" s="23"/>
      <c r="B143" s="37" t="s">
        <v>8</v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29" t="s">
        <v>330</v>
      </c>
      <c r="N143" s="12">
        <v>250</v>
      </c>
      <c r="O143" s="30">
        <v>8</v>
      </c>
      <c r="P143" s="31">
        <v>1</v>
      </c>
      <c r="Q143" s="12" t="s">
        <v>7</v>
      </c>
      <c r="R143" s="27"/>
      <c r="S143" s="32">
        <v>8861.2000000000007</v>
      </c>
      <c r="T143" s="32">
        <v>9052.9</v>
      </c>
      <c r="U143" s="11"/>
      <c r="V143" s="9"/>
      <c r="W143" s="2"/>
    </row>
    <row r="144" spans="1:23" ht="29.25" customHeight="1">
      <c r="A144" s="23"/>
      <c r="B144" s="37" t="s">
        <v>6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29" t="s">
        <v>330</v>
      </c>
      <c r="N144" s="12">
        <v>250</v>
      </c>
      <c r="O144" s="30">
        <v>8</v>
      </c>
      <c r="P144" s="31">
        <v>1</v>
      </c>
      <c r="Q144" s="12" t="s">
        <v>4</v>
      </c>
      <c r="R144" s="27"/>
      <c r="S144" s="32">
        <v>1643.1</v>
      </c>
      <c r="T144" s="32">
        <v>1643.1</v>
      </c>
      <c r="U144" s="11"/>
      <c r="V144" s="9"/>
      <c r="W144" s="2"/>
    </row>
    <row r="145" spans="1:23" ht="25.5" customHeight="1">
      <c r="A145" s="23"/>
      <c r="B145" s="37" t="s">
        <v>16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29" t="s">
        <v>330</v>
      </c>
      <c r="N145" s="12">
        <v>250</v>
      </c>
      <c r="O145" s="30">
        <v>8</v>
      </c>
      <c r="P145" s="31">
        <v>1</v>
      </c>
      <c r="Q145" s="12" t="s">
        <v>14</v>
      </c>
      <c r="R145" s="27"/>
      <c r="S145" s="32">
        <v>4.5</v>
      </c>
      <c r="T145" s="32">
        <v>4.5</v>
      </c>
      <c r="U145" s="11"/>
      <c r="V145" s="9"/>
      <c r="W145" s="2"/>
    </row>
    <row r="146" spans="1:23" ht="25.5" customHeight="1">
      <c r="A146" s="23"/>
      <c r="B146" s="37" t="s">
        <v>329</v>
      </c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29" t="s">
        <v>327</v>
      </c>
      <c r="N146" s="12" t="s">
        <v>9</v>
      </c>
      <c r="O146" s="30">
        <v>0</v>
      </c>
      <c r="P146" s="31">
        <v>0</v>
      </c>
      <c r="Q146" s="12" t="s">
        <v>9</v>
      </c>
      <c r="R146" s="27"/>
      <c r="S146" s="32">
        <v>1445</v>
      </c>
      <c r="T146" s="32">
        <v>1445</v>
      </c>
      <c r="U146" s="11"/>
      <c r="V146" s="9"/>
      <c r="W146" s="2"/>
    </row>
    <row r="147" spans="1:23" ht="20.45" customHeight="1">
      <c r="A147" s="23"/>
      <c r="B147" s="37" t="s">
        <v>328</v>
      </c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29" t="s">
        <v>327</v>
      </c>
      <c r="N147" s="12">
        <v>250</v>
      </c>
      <c r="O147" s="30">
        <v>8</v>
      </c>
      <c r="P147" s="31">
        <v>1</v>
      </c>
      <c r="Q147" s="12" t="s">
        <v>326</v>
      </c>
      <c r="R147" s="27"/>
      <c r="S147" s="32">
        <v>1445</v>
      </c>
      <c r="T147" s="32">
        <v>1445</v>
      </c>
      <c r="U147" s="11"/>
      <c r="V147" s="9"/>
      <c r="W147" s="2"/>
    </row>
    <row r="148" spans="1:23" ht="40.5" customHeight="1">
      <c r="A148" s="23"/>
      <c r="B148" s="37" t="s">
        <v>34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29" t="s">
        <v>325</v>
      </c>
      <c r="N148" s="12" t="s">
        <v>9</v>
      </c>
      <c r="O148" s="30">
        <v>0</v>
      </c>
      <c r="P148" s="31">
        <v>0</v>
      </c>
      <c r="Q148" s="12" t="s">
        <v>9</v>
      </c>
      <c r="R148" s="27"/>
      <c r="S148" s="32">
        <v>1133</v>
      </c>
      <c r="T148" s="32">
        <v>1133</v>
      </c>
      <c r="U148" s="11"/>
      <c r="V148" s="9"/>
      <c r="W148" s="2"/>
    </row>
    <row r="149" spans="1:23" ht="24.2" customHeight="1">
      <c r="A149" s="23"/>
      <c r="B149" s="37" t="s">
        <v>8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29" t="s">
        <v>325</v>
      </c>
      <c r="N149" s="12">
        <v>250</v>
      </c>
      <c r="O149" s="30">
        <v>8</v>
      </c>
      <c r="P149" s="31">
        <v>1</v>
      </c>
      <c r="Q149" s="12" t="s">
        <v>7</v>
      </c>
      <c r="R149" s="27"/>
      <c r="S149" s="32">
        <v>540</v>
      </c>
      <c r="T149" s="32">
        <v>540</v>
      </c>
      <c r="U149" s="11"/>
      <c r="V149" s="9"/>
      <c r="W149" s="2"/>
    </row>
    <row r="150" spans="1:23" ht="25.5" customHeight="1">
      <c r="A150" s="23"/>
      <c r="B150" s="37" t="s">
        <v>6</v>
      </c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29" t="s">
        <v>325</v>
      </c>
      <c r="N150" s="12">
        <v>250</v>
      </c>
      <c r="O150" s="30">
        <v>8</v>
      </c>
      <c r="P150" s="31">
        <v>1</v>
      </c>
      <c r="Q150" s="12" t="s">
        <v>4</v>
      </c>
      <c r="R150" s="27"/>
      <c r="S150" s="32">
        <v>593</v>
      </c>
      <c r="T150" s="32">
        <v>593</v>
      </c>
      <c r="U150" s="11"/>
      <c r="V150" s="9"/>
      <c r="W150" s="2"/>
    </row>
    <row r="151" spans="1:23" ht="37.5" customHeight="1">
      <c r="A151" s="23"/>
      <c r="B151" s="37" t="s">
        <v>11</v>
      </c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29" t="s">
        <v>324</v>
      </c>
      <c r="N151" s="12" t="s">
        <v>9</v>
      </c>
      <c r="O151" s="30">
        <v>0</v>
      </c>
      <c r="P151" s="31">
        <v>0</v>
      </c>
      <c r="Q151" s="12" t="s">
        <v>9</v>
      </c>
      <c r="R151" s="27"/>
      <c r="S151" s="32">
        <v>2762.2</v>
      </c>
      <c r="T151" s="32">
        <v>3497</v>
      </c>
      <c r="U151" s="11"/>
      <c r="V151" s="9"/>
      <c r="W151" s="2"/>
    </row>
    <row r="152" spans="1:23" ht="20.45" customHeight="1">
      <c r="A152" s="23"/>
      <c r="B152" s="37" t="s">
        <v>8</v>
      </c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29" t="s">
        <v>324</v>
      </c>
      <c r="N152" s="12">
        <v>250</v>
      </c>
      <c r="O152" s="30">
        <v>8</v>
      </c>
      <c r="P152" s="31">
        <v>1</v>
      </c>
      <c r="Q152" s="12" t="s">
        <v>7</v>
      </c>
      <c r="R152" s="27"/>
      <c r="S152" s="32">
        <v>2762.2</v>
      </c>
      <c r="T152" s="32">
        <v>3497</v>
      </c>
      <c r="U152" s="11"/>
      <c r="V152" s="9"/>
      <c r="W152" s="2"/>
    </row>
    <row r="153" spans="1:23" ht="35.25" customHeight="1">
      <c r="A153" s="23"/>
      <c r="B153" s="37" t="s">
        <v>323</v>
      </c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29" t="s">
        <v>322</v>
      </c>
      <c r="N153" s="12" t="s">
        <v>9</v>
      </c>
      <c r="O153" s="30">
        <v>0</v>
      </c>
      <c r="P153" s="31">
        <v>0</v>
      </c>
      <c r="Q153" s="12" t="s">
        <v>9</v>
      </c>
      <c r="R153" s="27"/>
      <c r="S153" s="32">
        <v>2181.6</v>
      </c>
      <c r="T153" s="32">
        <v>2181.6</v>
      </c>
      <c r="U153" s="11"/>
      <c r="V153" s="9"/>
      <c r="W153" s="2"/>
    </row>
    <row r="154" spans="1:23" ht="25.5" customHeight="1">
      <c r="A154" s="23"/>
      <c r="B154" s="37" t="s">
        <v>6</v>
      </c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29" t="s">
        <v>322</v>
      </c>
      <c r="N154" s="12">
        <v>250</v>
      </c>
      <c r="O154" s="30">
        <v>8</v>
      </c>
      <c r="P154" s="31">
        <v>1</v>
      </c>
      <c r="Q154" s="12" t="s">
        <v>4</v>
      </c>
      <c r="R154" s="27"/>
      <c r="S154" s="32">
        <v>2181.6</v>
      </c>
      <c r="T154" s="32">
        <v>2181.6</v>
      </c>
      <c r="U154" s="11"/>
      <c r="V154" s="9"/>
      <c r="W154" s="2"/>
    </row>
    <row r="155" spans="1:23" ht="31.5" customHeight="1">
      <c r="A155" s="23"/>
      <c r="B155" s="37" t="s">
        <v>321</v>
      </c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29" t="s">
        <v>320</v>
      </c>
      <c r="N155" s="12" t="s">
        <v>9</v>
      </c>
      <c r="O155" s="30">
        <v>0</v>
      </c>
      <c r="P155" s="31">
        <v>0</v>
      </c>
      <c r="Q155" s="12" t="s">
        <v>9</v>
      </c>
      <c r="R155" s="27"/>
      <c r="S155" s="32">
        <v>340</v>
      </c>
      <c r="T155" s="32">
        <v>340</v>
      </c>
      <c r="U155" s="11"/>
      <c r="V155" s="9"/>
      <c r="W155" s="2"/>
    </row>
    <row r="156" spans="1:23" ht="37.5" customHeight="1">
      <c r="A156" s="23"/>
      <c r="B156" s="37" t="s">
        <v>6</v>
      </c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29" t="s">
        <v>320</v>
      </c>
      <c r="N156" s="12">
        <v>250</v>
      </c>
      <c r="O156" s="30">
        <v>8</v>
      </c>
      <c r="P156" s="31">
        <v>1</v>
      </c>
      <c r="Q156" s="12" t="s">
        <v>4</v>
      </c>
      <c r="R156" s="27"/>
      <c r="S156" s="32">
        <v>340</v>
      </c>
      <c r="T156" s="32">
        <v>340</v>
      </c>
      <c r="U156" s="11"/>
      <c r="V156" s="9"/>
      <c r="W156" s="2"/>
    </row>
    <row r="157" spans="1:23" ht="37.5" customHeight="1">
      <c r="A157" s="23"/>
      <c r="B157" s="37" t="s">
        <v>319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29" t="s">
        <v>318</v>
      </c>
      <c r="N157" s="12" t="s">
        <v>9</v>
      </c>
      <c r="O157" s="30">
        <v>0</v>
      </c>
      <c r="P157" s="31">
        <v>0</v>
      </c>
      <c r="Q157" s="12" t="s">
        <v>9</v>
      </c>
      <c r="R157" s="27"/>
      <c r="S157" s="32">
        <v>242.4</v>
      </c>
      <c r="T157" s="32">
        <v>242.4</v>
      </c>
      <c r="U157" s="11"/>
      <c r="V157" s="9"/>
      <c r="W157" s="2"/>
    </row>
    <row r="158" spans="1:23" ht="31.15" customHeight="1">
      <c r="A158" s="23"/>
      <c r="B158" s="37" t="s">
        <v>6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29" t="s">
        <v>318</v>
      </c>
      <c r="N158" s="12">
        <v>250</v>
      </c>
      <c r="O158" s="30">
        <v>8</v>
      </c>
      <c r="P158" s="31">
        <v>1</v>
      </c>
      <c r="Q158" s="12" t="s">
        <v>4</v>
      </c>
      <c r="R158" s="27"/>
      <c r="S158" s="32">
        <v>242.4</v>
      </c>
      <c r="T158" s="32">
        <v>242.4</v>
      </c>
      <c r="U158" s="11"/>
      <c r="V158" s="9"/>
      <c r="W158" s="2"/>
    </row>
    <row r="159" spans="1:23" ht="27.75" customHeight="1">
      <c r="A159" s="23"/>
      <c r="B159" s="37" t="s">
        <v>317</v>
      </c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29" t="s">
        <v>316</v>
      </c>
      <c r="N159" s="12" t="s">
        <v>9</v>
      </c>
      <c r="O159" s="30">
        <v>0</v>
      </c>
      <c r="P159" s="31">
        <v>0</v>
      </c>
      <c r="Q159" s="12" t="s">
        <v>9</v>
      </c>
      <c r="R159" s="27"/>
      <c r="S159" s="32">
        <v>6770.3</v>
      </c>
      <c r="T159" s="32">
        <v>7517.3</v>
      </c>
      <c r="U159" s="11"/>
      <c r="V159" s="9"/>
      <c r="W159" s="2"/>
    </row>
    <row r="160" spans="1:23" ht="20.45" customHeight="1">
      <c r="A160" s="23"/>
      <c r="B160" s="37" t="s">
        <v>315</v>
      </c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29" t="s">
        <v>314</v>
      </c>
      <c r="N160" s="12" t="s">
        <v>9</v>
      </c>
      <c r="O160" s="30">
        <v>0</v>
      </c>
      <c r="P160" s="31">
        <v>0</v>
      </c>
      <c r="Q160" s="12" t="s">
        <v>9</v>
      </c>
      <c r="R160" s="27"/>
      <c r="S160" s="32">
        <v>5065</v>
      </c>
      <c r="T160" s="32">
        <v>5355</v>
      </c>
      <c r="U160" s="11"/>
      <c r="V160" s="9"/>
      <c r="W160" s="2"/>
    </row>
    <row r="161" spans="1:23" ht="24.75" customHeight="1">
      <c r="A161" s="23"/>
      <c r="B161" s="37" t="s">
        <v>84</v>
      </c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29" t="s">
        <v>314</v>
      </c>
      <c r="N161" s="12">
        <v>250</v>
      </c>
      <c r="O161" s="30">
        <v>8</v>
      </c>
      <c r="P161" s="31">
        <v>1</v>
      </c>
      <c r="Q161" s="12" t="s">
        <v>82</v>
      </c>
      <c r="R161" s="27"/>
      <c r="S161" s="32">
        <v>5065</v>
      </c>
      <c r="T161" s="32">
        <v>5355</v>
      </c>
      <c r="U161" s="11"/>
      <c r="V161" s="9"/>
      <c r="W161" s="2"/>
    </row>
    <row r="162" spans="1:23" ht="40.5" customHeight="1">
      <c r="A162" s="23"/>
      <c r="B162" s="37" t="s">
        <v>11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29" t="s">
        <v>313</v>
      </c>
      <c r="N162" s="12" t="s">
        <v>9</v>
      </c>
      <c r="O162" s="30">
        <v>0</v>
      </c>
      <c r="P162" s="31">
        <v>0</v>
      </c>
      <c r="Q162" s="12" t="s">
        <v>9</v>
      </c>
      <c r="R162" s="27"/>
      <c r="S162" s="32">
        <v>1705.3</v>
      </c>
      <c r="T162" s="32">
        <v>2162.3000000000002</v>
      </c>
      <c r="U162" s="11"/>
      <c r="V162" s="9"/>
      <c r="W162" s="2"/>
    </row>
    <row r="163" spans="1:23" ht="20.45" customHeight="1">
      <c r="A163" s="23"/>
      <c r="B163" s="37" t="s">
        <v>84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29" t="s">
        <v>313</v>
      </c>
      <c r="N163" s="12">
        <v>250</v>
      </c>
      <c r="O163" s="30">
        <v>8</v>
      </c>
      <c r="P163" s="31">
        <v>1</v>
      </c>
      <c r="Q163" s="12" t="s">
        <v>82</v>
      </c>
      <c r="R163" s="27"/>
      <c r="S163" s="32">
        <v>1705.3</v>
      </c>
      <c r="T163" s="32">
        <v>2162.3000000000002</v>
      </c>
      <c r="U163" s="11"/>
      <c r="V163" s="9"/>
      <c r="W163" s="2"/>
    </row>
    <row r="164" spans="1:23" ht="37.5" customHeight="1">
      <c r="A164" s="23"/>
      <c r="B164" s="37" t="s">
        <v>312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29" t="s">
        <v>311</v>
      </c>
      <c r="N164" s="12" t="s">
        <v>9</v>
      </c>
      <c r="O164" s="30">
        <v>0</v>
      </c>
      <c r="P164" s="31">
        <v>0</v>
      </c>
      <c r="Q164" s="12" t="s">
        <v>9</v>
      </c>
      <c r="R164" s="27"/>
      <c r="S164" s="32">
        <v>97953.4</v>
      </c>
      <c r="T164" s="32">
        <v>24654</v>
      </c>
      <c r="U164" s="11"/>
      <c r="V164" s="9"/>
      <c r="W164" s="2"/>
    </row>
    <row r="165" spans="1:23" ht="20.45" customHeight="1">
      <c r="A165" s="23"/>
      <c r="B165" s="37" t="s">
        <v>310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29" t="s">
        <v>309</v>
      </c>
      <c r="N165" s="12" t="s">
        <v>9</v>
      </c>
      <c r="O165" s="30">
        <v>0</v>
      </c>
      <c r="P165" s="31">
        <v>0</v>
      </c>
      <c r="Q165" s="12" t="s">
        <v>9</v>
      </c>
      <c r="R165" s="27"/>
      <c r="S165" s="32">
        <v>7661.1</v>
      </c>
      <c r="T165" s="32">
        <v>12000.1</v>
      </c>
      <c r="U165" s="11"/>
      <c r="V165" s="9"/>
      <c r="W165" s="2"/>
    </row>
    <row r="166" spans="1:23" ht="27.75" customHeight="1">
      <c r="A166" s="23"/>
      <c r="B166" s="37" t="s">
        <v>84</v>
      </c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29" t="s">
        <v>309</v>
      </c>
      <c r="N166" s="12">
        <v>250</v>
      </c>
      <c r="O166" s="30">
        <v>8</v>
      </c>
      <c r="P166" s="31">
        <v>1</v>
      </c>
      <c r="Q166" s="12" t="s">
        <v>82</v>
      </c>
      <c r="R166" s="27"/>
      <c r="S166" s="32">
        <v>7661.1</v>
      </c>
      <c r="T166" s="32">
        <v>12000.1</v>
      </c>
      <c r="U166" s="11"/>
      <c r="V166" s="9"/>
      <c r="W166" s="2"/>
    </row>
    <row r="167" spans="1:23" ht="59.25" customHeight="1">
      <c r="A167" s="23"/>
      <c r="B167" s="37" t="s">
        <v>308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29" t="s">
        <v>307</v>
      </c>
      <c r="N167" s="12" t="s">
        <v>9</v>
      </c>
      <c r="O167" s="30">
        <v>0</v>
      </c>
      <c r="P167" s="31">
        <v>0</v>
      </c>
      <c r="Q167" s="12" t="s">
        <v>9</v>
      </c>
      <c r="R167" s="27"/>
      <c r="S167" s="32">
        <v>78764</v>
      </c>
      <c r="T167" s="32">
        <v>1691.1</v>
      </c>
      <c r="U167" s="11"/>
      <c r="V167" s="9"/>
      <c r="W167" s="2"/>
    </row>
    <row r="168" spans="1:23" ht="25.5" customHeight="1">
      <c r="A168" s="23"/>
      <c r="B168" s="37" t="s">
        <v>6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29" t="s">
        <v>307</v>
      </c>
      <c r="N168" s="12">
        <v>133</v>
      </c>
      <c r="O168" s="30">
        <v>8</v>
      </c>
      <c r="P168" s="31">
        <v>1</v>
      </c>
      <c r="Q168" s="12" t="s">
        <v>4</v>
      </c>
      <c r="R168" s="27"/>
      <c r="S168" s="32">
        <v>78764</v>
      </c>
      <c r="T168" s="32">
        <v>0</v>
      </c>
      <c r="U168" s="11"/>
      <c r="V168" s="9"/>
      <c r="W168" s="2"/>
    </row>
    <row r="169" spans="1:23" ht="20.45" customHeight="1">
      <c r="A169" s="23"/>
      <c r="B169" s="37" t="s">
        <v>84</v>
      </c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29" t="s">
        <v>307</v>
      </c>
      <c r="N169" s="12">
        <v>250</v>
      </c>
      <c r="O169" s="30">
        <v>8</v>
      </c>
      <c r="P169" s="31">
        <v>1</v>
      </c>
      <c r="Q169" s="12" t="s">
        <v>82</v>
      </c>
      <c r="R169" s="27"/>
      <c r="S169" s="32">
        <v>0</v>
      </c>
      <c r="T169" s="32">
        <v>1691.1</v>
      </c>
      <c r="U169" s="11"/>
      <c r="V169" s="9"/>
      <c r="W169" s="2"/>
    </row>
    <row r="170" spans="1:23" ht="36.75" customHeight="1">
      <c r="A170" s="23"/>
      <c r="B170" s="37" t="s">
        <v>34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29" t="s">
        <v>306</v>
      </c>
      <c r="N170" s="12" t="s">
        <v>9</v>
      </c>
      <c r="O170" s="30">
        <v>0</v>
      </c>
      <c r="P170" s="31">
        <v>0</v>
      </c>
      <c r="Q170" s="12" t="s">
        <v>9</v>
      </c>
      <c r="R170" s="27"/>
      <c r="S170" s="32">
        <v>6517.7</v>
      </c>
      <c r="T170" s="32">
        <v>6517.8</v>
      </c>
      <c r="U170" s="11"/>
      <c r="V170" s="9"/>
      <c r="W170" s="2"/>
    </row>
    <row r="171" spans="1:23" ht="20.45" customHeight="1">
      <c r="A171" s="23"/>
      <c r="B171" s="37" t="s">
        <v>84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29" t="s">
        <v>306</v>
      </c>
      <c r="N171" s="12">
        <v>250</v>
      </c>
      <c r="O171" s="30">
        <v>8</v>
      </c>
      <c r="P171" s="31">
        <v>1</v>
      </c>
      <c r="Q171" s="12" t="s">
        <v>82</v>
      </c>
      <c r="R171" s="27"/>
      <c r="S171" s="32">
        <v>6517.7</v>
      </c>
      <c r="T171" s="32">
        <v>6517.8</v>
      </c>
      <c r="U171" s="11"/>
      <c r="V171" s="9"/>
      <c r="W171" s="2"/>
    </row>
    <row r="172" spans="1:23" ht="42.2" customHeight="1">
      <c r="A172" s="23"/>
      <c r="B172" s="37" t="s">
        <v>11</v>
      </c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29" t="s">
        <v>305</v>
      </c>
      <c r="N172" s="12" t="s">
        <v>9</v>
      </c>
      <c r="O172" s="30">
        <v>0</v>
      </c>
      <c r="P172" s="31">
        <v>0</v>
      </c>
      <c r="Q172" s="12" t="s">
        <v>9</v>
      </c>
      <c r="R172" s="27"/>
      <c r="S172" s="32">
        <v>3496.7</v>
      </c>
      <c r="T172" s="32">
        <v>4445</v>
      </c>
      <c r="U172" s="11"/>
      <c r="V172" s="9"/>
      <c r="W172" s="2"/>
    </row>
    <row r="173" spans="1:23" ht="20.45" customHeight="1">
      <c r="A173" s="23"/>
      <c r="B173" s="37" t="s">
        <v>84</v>
      </c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29" t="s">
        <v>305</v>
      </c>
      <c r="N173" s="12">
        <v>250</v>
      </c>
      <c r="O173" s="30">
        <v>8</v>
      </c>
      <c r="P173" s="31">
        <v>1</v>
      </c>
      <c r="Q173" s="12" t="s">
        <v>82</v>
      </c>
      <c r="R173" s="27"/>
      <c r="S173" s="32">
        <v>3496.7</v>
      </c>
      <c r="T173" s="32">
        <v>4445</v>
      </c>
      <c r="U173" s="11"/>
      <c r="V173" s="9"/>
      <c r="W173" s="2"/>
    </row>
    <row r="174" spans="1:23" ht="27.75" customHeight="1">
      <c r="A174" s="23"/>
      <c r="B174" s="37" t="s">
        <v>304</v>
      </c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29" t="s">
        <v>303</v>
      </c>
      <c r="N174" s="12" t="s">
        <v>9</v>
      </c>
      <c r="O174" s="30">
        <v>0</v>
      </c>
      <c r="P174" s="31">
        <v>0</v>
      </c>
      <c r="Q174" s="12" t="s">
        <v>9</v>
      </c>
      <c r="R174" s="27"/>
      <c r="S174" s="32">
        <v>1513.9</v>
      </c>
      <c r="T174" s="32">
        <v>0</v>
      </c>
      <c r="U174" s="11"/>
      <c r="V174" s="9"/>
      <c r="W174" s="2"/>
    </row>
    <row r="175" spans="1:23" ht="20.45" customHeight="1">
      <c r="A175" s="23"/>
      <c r="B175" s="37" t="s">
        <v>84</v>
      </c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29" t="s">
        <v>303</v>
      </c>
      <c r="N175" s="12">
        <v>250</v>
      </c>
      <c r="O175" s="30">
        <v>8</v>
      </c>
      <c r="P175" s="31">
        <v>1</v>
      </c>
      <c r="Q175" s="12" t="s">
        <v>82</v>
      </c>
      <c r="R175" s="27"/>
      <c r="S175" s="32">
        <v>1513.9</v>
      </c>
      <c r="T175" s="32">
        <v>0</v>
      </c>
      <c r="U175" s="11"/>
      <c r="V175" s="9"/>
      <c r="W175" s="2"/>
    </row>
    <row r="176" spans="1:23" ht="51.75" customHeight="1">
      <c r="A176" s="23"/>
      <c r="B176" s="37" t="s">
        <v>302</v>
      </c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29" t="s">
        <v>301</v>
      </c>
      <c r="N176" s="12" t="s">
        <v>9</v>
      </c>
      <c r="O176" s="30">
        <v>0</v>
      </c>
      <c r="P176" s="31">
        <v>0</v>
      </c>
      <c r="Q176" s="12" t="s">
        <v>9</v>
      </c>
      <c r="R176" s="27"/>
      <c r="S176" s="32">
        <v>0</v>
      </c>
      <c r="T176" s="32">
        <v>1200</v>
      </c>
      <c r="U176" s="11"/>
      <c r="V176" s="9"/>
      <c r="W176" s="2"/>
    </row>
    <row r="177" spans="1:23" ht="20.45" customHeight="1">
      <c r="A177" s="23"/>
      <c r="B177" s="37" t="s">
        <v>300</v>
      </c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29" t="s">
        <v>299</v>
      </c>
      <c r="N177" s="12" t="s">
        <v>9</v>
      </c>
      <c r="O177" s="30">
        <v>0</v>
      </c>
      <c r="P177" s="31">
        <v>0</v>
      </c>
      <c r="Q177" s="12" t="s">
        <v>9</v>
      </c>
      <c r="R177" s="27"/>
      <c r="S177" s="32">
        <v>0</v>
      </c>
      <c r="T177" s="32">
        <v>1200</v>
      </c>
      <c r="U177" s="11"/>
      <c r="V177" s="9"/>
      <c r="W177" s="2"/>
    </row>
    <row r="178" spans="1:23" ht="29.25" customHeight="1">
      <c r="A178" s="23"/>
      <c r="B178" s="37" t="s">
        <v>6</v>
      </c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29" t="s">
        <v>299</v>
      </c>
      <c r="N178" s="12">
        <v>250</v>
      </c>
      <c r="O178" s="30">
        <v>8</v>
      </c>
      <c r="P178" s="31">
        <v>4</v>
      </c>
      <c r="Q178" s="12" t="s">
        <v>4</v>
      </c>
      <c r="R178" s="27"/>
      <c r="S178" s="32">
        <v>0</v>
      </c>
      <c r="T178" s="32">
        <v>600</v>
      </c>
      <c r="U178" s="11"/>
      <c r="V178" s="9"/>
      <c r="W178" s="2"/>
    </row>
    <row r="179" spans="1:23" ht="20.45" customHeight="1">
      <c r="A179" s="23"/>
      <c r="B179" s="37" t="s">
        <v>84</v>
      </c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29" t="s">
        <v>299</v>
      </c>
      <c r="N179" s="12">
        <v>250</v>
      </c>
      <c r="O179" s="30">
        <v>8</v>
      </c>
      <c r="P179" s="31">
        <v>4</v>
      </c>
      <c r="Q179" s="12" t="s">
        <v>82</v>
      </c>
      <c r="R179" s="27"/>
      <c r="S179" s="32">
        <v>0</v>
      </c>
      <c r="T179" s="32">
        <v>600</v>
      </c>
      <c r="U179" s="11"/>
      <c r="V179" s="9"/>
      <c r="W179" s="2"/>
    </row>
    <row r="180" spans="1:23" ht="39.75" customHeight="1">
      <c r="A180" s="23"/>
      <c r="B180" s="37" t="s">
        <v>487</v>
      </c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29" t="s">
        <v>298</v>
      </c>
      <c r="N180" s="12" t="s">
        <v>9</v>
      </c>
      <c r="O180" s="30">
        <v>0</v>
      </c>
      <c r="P180" s="31">
        <v>0</v>
      </c>
      <c r="Q180" s="12" t="s">
        <v>9</v>
      </c>
      <c r="R180" s="27"/>
      <c r="S180" s="32">
        <v>11381.1</v>
      </c>
      <c r="T180" s="32">
        <v>12051.8</v>
      </c>
      <c r="U180" s="11"/>
      <c r="V180" s="9"/>
      <c r="W180" s="2"/>
    </row>
    <row r="181" spans="1:23" ht="20.45" customHeight="1">
      <c r="A181" s="23"/>
      <c r="B181" s="37" t="s">
        <v>297</v>
      </c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29" t="s">
        <v>296</v>
      </c>
      <c r="N181" s="12" t="s">
        <v>9</v>
      </c>
      <c r="O181" s="30">
        <v>0</v>
      </c>
      <c r="P181" s="31">
        <v>0</v>
      </c>
      <c r="Q181" s="12" t="s">
        <v>9</v>
      </c>
      <c r="R181" s="27"/>
      <c r="S181" s="32">
        <v>9238.9</v>
      </c>
      <c r="T181" s="32">
        <v>9423</v>
      </c>
      <c r="U181" s="11"/>
      <c r="V181" s="9"/>
      <c r="W181" s="2"/>
    </row>
    <row r="182" spans="1:23" ht="20.45" customHeight="1">
      <c r="A182" s="23"/>
      <c r="B182" s="37" t="s">
        <v>84</v>
      </c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29" t="s">
        <v>296</v>
      </c>
      <c r="N182" s="12">
        <v>250</v>
      </c>
      <c r="O182" s="30">
        <v>7</v>
      </c>
      <c r="P182" s="31">
        <v>3</v>
      </c>
      <c r="Q182" s="12" t="s">
        <v>82</v>
      </c>
      <c r="R182" s="27"/>
      <c r="S182" s="32">
        <v>9238.9</v>
      </c>
      <c r="T182" s="32">
        <v>9423</v>
      </c>
      <c r="U182" s="11"/>
      <c r="V182" s="9"/>
      <c r="W182" s="2"/>
    </row>
    <row r="183" spans="1:23" ht="35.25" customHeight="1">
      <c r="A183" s="23"/>
      <c r="B183" s="37" t="s">
        <v>11</v>
      </c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29" t="s">
        <v>295</v>
      </c>
      <c r="N183" s="12" t="s">
        <v>9</v>
      </c>
      <c r="O183" s="30">
        <v>0</v>
      </c>
      <c r="P183" s="31">
        <v>0</v>
      </c>
      <c r="Q183" s="12" t="s">
        <v>9</v>
      </c>
      <c r="R183" s="27"/>
      <c r="S183" s="32">
        <v>2142.1999999999998</v>
      </c>
      <c r="T183" s="32">
        <v>2628.8</v>
      </c>
      <c r="U183" s="11"/>
      <c r="V183" s="9"/>
      <c r="W183" s="2"/>
    </row>
    <row r="184" spans="1:23" ht="20.45" customHeight="1">
      <c r="A184" s="23"/>
      <c r="B184" s="37" t="s">
        <v>84</v>
      </c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29" t="s">
        <v>295</v>
      </c>
      <c r="N184" s="12">
        <v>250</v>
      </c>
      <c r="O184" s="30">
        <v>7</v>
      </c>
      <c r="P184" s="31">
        <v>3</v>
      </c>
      <c r="Q184" s="12" t="s">
        <v>82</v>
      </c>
      <c r="R184" s="27"/>
      <c r="S184" s="32">
        <v>2142.1999999999998</v>
      </c>
      <c r="T184" s="32">
        <v>2628.8</v>
      </c>
      <c r="U184" s="11"/>
      <c r="V184" s="9"/>
      <c r="W184" s="2"/>
    </row>
    <row r="185" spans="1:23" ht="20.45" customHeight="1">
      <c r="A185" s="23"/>
      <c r="B185" s="37" t="s">
        <v>488</v>
      </c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29" t="s">
        <v>294</v>
      </c>
      <c r="N185" s="12" t="s">
        <v>9</v>
      </c>
      <c r="O185" s="30">
        <v>0</v>
      </c>
      <c r="P185" s="31">
        <v>0</v>
      </c>
      <c r="Q185" s="12" t="s">
        <v>9</v>
      </c>
      <c r="R185" s="27"/>
      <c r="S185" s="32">
        <v>7009.7</v>
      </c>
      <c r="T185" s="32">
        <v>7009.7</v>
      </c>
      <c r="U185" s="11"/>
      <c r="V185" s="9"/>
      <c r="W185" s="2"/>
    </row>
    <row r="186" spans="1:23" ht="32.25" customHeight="1">
      <c r="A186" s="23"/>
      <c r="B186" s="37" t="s">
        <v>293</v>
      </c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29" t="s">
        <v>292</v>
      </c>
      <c r="N186" s="12" t="s">
        <v>9</v>
      </c>
      <c r="O186" s="30">
        <v>0</v>
      </c>
      <c r="P186" s="31">
        <v>0</v>
      </c>
      <c r="Q186" s="12" t="s">
        <v>9</v>
      </c>
      <c r="R186" s="27"/>
      <c r="S186" s="32">
        <v>5445.2</v>
      </c>
      <c r="T186" s="32">
        <v>5445.2</v>
      </c>
      <c r="U186" s="11"/>
      <c r="V186" s="9"/>
      <c r="W186" s="2"/>
    </row>
    <row r="187" spans="1:23" ht="20.45" customHeight="1">
      <c r="A187" s="23"/>
      <c r="B187" s="37" t="s">
        <v>8</v>
      </c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29" t="s">
        <v>292</v>
      </c>
      <c r="N187" s="12">
        <v>250</v>
      </c>
      <c r="O187" s="30">
        <v>8</v>
      </c>
      <c r="P187" s="31">
        <v>4</v>
      </c>
      <c r="Q187" s="12" t="s">
        <v>7</v>
      </c>
      <c r="R187" s="27"/>
      <c r="S187" s="32">
        <v>4784.2</v>
      </c>
      <c r="T187" s="32">
        <v>4784.2</v>
      </c>
      <c r="U187" s="11"/>
      <c r="V187" s="9"/>
      <c r="W187" s="2"/>
    </row>
    <row r="188" spans="1:23" ht="30" customHeight="1">
      <c r="A188" s="23"/>
      <c r="B188" s="37" t="s">
        <v>6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29" t="s">
        <v>292</v>
      </c>
      <c r="N188" s="12">
        <v>250</v>
      </c>
      <c r="O188" s="30">
        <v>8</v>
      </c>
      <c r="P188" s="31">
        <v>4</v>
      </c>
      <c r="Q188" s="12" t="s">
        <v>4</v>
      </c>
      <c r="R188" s="27"/>
      <c r="S188" s="32">
        <v>661</v>
      </c>
      <c r="T188" s="32">
        <v>661</v>
      </c>
      <c r="U188" s="11"/>
      <c r="V188" s="9"/>
      <c r="W188" s="2"/>
    </row>
    <row r="189" spans="1:23" ht="44.25" customHeight="1">
      <c r="A189" s="23"/>
      <c r="B189" s="37" t="s">
        <v>11</v>
      </c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29" t="s">
        <v>291</v>
      </c>
      <c r="N189" s="12" t="s">
        <v>9</v>
      </c>
      <c r="O189" s="30">
        <v>0</v>
      </c>
      <c r="P189" s="31">
        <v>0</v>
      </c>
      <c r="Q189" s="12" t="s">
        <v>9</v>
      </c>
      <c r="R189" s="27"/>
      <c r="S189" s="32">
        <v>1564.5</v>
      </c>
      <c r="T189" s="32">
        <v>1564.5</v>
      </c>
      <c r="U189" s="11"/>
      <c r="V189" s="9"/>
      <c r="W189" s="2"/>
    </row>
    <row r="190" spans="1:23" ht="22.5" customHeight="1">
      <c r="A190" s="23"/>
      <c r="B190" s="37" t="s">
        <v>8</v>
      </c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29" t="s">
        <v>291</v>
      </c>
      <c r="N190" s="12">
        <v>250</v>
      </c>
      <c r="O190" s="30">
        <v>8</v>
      </c>
      <c r="P190" s="31">
        <v>4</v>
      </c>
      <c r="Q190" s="12" t="s">
        <v>7</v>
      </c>
      <c r="R190" s="27"/>
      <c r="S190" s="32">
        <v>1564.5</v>
      </c>
      <c r="T190" s="32">
        <v>1564.5</v>
      </c>
      <c r="U190" s="11"/>
      <c r="V190" s="9"/>
      <c r="W190" s="2"/>
    </row>
    <row r="191" spans="1:23" ht="42.75" customHeight="1">
      <c r="A191" s="23"/>
      <c r="B191" s="39" t="s">
        <v>290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24" t="s">
        <v>289</v>
      </c>
      <c r="N191" s="13" t="s">
        <v>9</v>
      </c>
      <c r="O191" s="25">
        <v>0</v>
      </c>
      <c r="P191" s="26">
        <v>0</v>
      </c>
      <c r="Q191" s="13" t="s">
        <v>9</v>
      </c>
      <c r="R191" s="27"/>
      <c r="S191" s="28">
        <v>96605.7</v>
      </c>
      <c r="T191" s="28">
        <v>30847.4</v>
      </c>
      <c r="U191" s="11"/>
      <c r="V191" s="9"/>
      <c r="W191" s="2"/>
    </row>
    <row r="192" spans="1:23" ht="39" customHeight="1">
      <c r="A192" s="23"/>
      <c r="B192" s="37" t="s">
        <v>288</v>
      </c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29" t="s">
        <v>287</v>
      </c>
      <c r="N192" s="12" t="s">
        <v>9</v>
      </c>
      <c r="O192" s="30">
        <v>0</v>
      </c>
      <c r="P192" s="31">
        <v>0</v>
      </c>
      <c r="Q192" s="12" t="s">
        <v>9</v>
      </c>
      <c r="R192" s="27"/>
      <c r="S192" s="32">
        <v>95476.7</v>
      </c>
      <c r="T192" s="32">
        <v>29499.9</v>
      </c>
      <c r="U192" s="11"/>
      <c r="V192" s="9"/>
      <c r="W192" s="2"/>
    </row>
    <row r="193" spans="1:23" ht="36" customHeight="1">
      <c r="A193" s="23"/>
      <c r="B193" s="37" t="s">
        <v>281</v>
      </c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29" t="s">
        <v>286</v>
      </c>
      <c r="N193" s="12" t="s">
        <v>9</v>
      </c>
      <c r="O193" s="30">
        <v>0</v>
      </c>
      <c r="P193" s="31">
        <v>0</v>
      </c>
      <c r="Q193" s="12" t="s">
        <v>9</v>
      </c>
      <c r="R193" s="27"/>
      <c r="S193" s="32">
        <v>0</v>
      </c>
      <c r="T193" s="32">
        <v>3726.7</v>
      </c>
      <c r="U193" s="11"/>
      <c r="V193" s="9"/>
      <c r="W193" s="2"/>
    </row>
    <row r="194" spans="1:23" ht="39" customHeight="1">
      <c r="A194" s="23"/>
      <c r="B194" s="37" t="s">
        <v>6</v>
      </c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29" t="s">
        <v>286</v>
      </c>
      <c r="N194" s="12">
        <v>133</v>
      </c>
      <c r="O194" s="30">
        <v>4</v>
      </c>
      <c r="P194" s="31">
        <v>12</v>
      </c>
      <c r="Q194" s="12" t="s">
        <v>4</v>
      </c>
      <c r="R194" s="27"/>
      <c r="S194" s="32">
        <v>0</v>
      </c>
      <c r="T194" s="32">
        <v>1226.7</v>
      </c>
      <c r="U194" s="11"/>
      <c r="V194" s="9"/>
      <c r="W194" s="2"/>
    </row>
    <row r="195" spans="1:23" ht="20.45" customHeight="1">
      <c r="A195" s="23"/>
      <c r="B195" s="37" t="s">
        <v>84</v>
      </c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29" t="s">
        <v>286</v>
      </c>
      <c r="N195" s="12">
        <v>250</v>
      </c>
      <c r="O195" s="30">
        <v>4</v>
      </c>
      <c r="P195" s="31">
        <v>12</v>
      </c>
      <c r="Q195" s="12" t="s">
        <v>82</v>
      </c>
      <c r="R195" s="27"/>
      <c r="S195" s="32">
        <v>0</v>
      </c>
      <c r="T195" s="32">
        <v>2500</v>
      </c>
      <c r="U195" s="11"/>
      <c r="V195" s="9"/>
      <c r="W195" s="2"/>
    </row>
    <row r="196" spans="1:23" ht="50.25" customHeight="1">
      <c r="A196" s="23"/>
      <c r="B196" s="37" t="s">
        <v>285</v>
      </c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29" t="s">
        <v>284</v>
      </c>
      <c r="N196" s="12" t="s">
        <v>9</v>
      </c>
      <c r="O196" s="30">
        <v>0</v>
      </c>
      <c r="P196" s="31">
        <v>0</v>
      </c>
      <c r="Q196" s="12" t="s">
        <v>9</v>
      </c>
      <c r="R196" s="27"/>
      <c r="S196" s="32">
        <v>95476.7</v>
      </c>
      <c r="T196" s="32">
        <v>25773.200000000001</v>
      </c>
      <c r="U196" s="11"/>
      <c r="V196" s="9"/>
      <c r="W196" s="2"/>
    </row>
    <row r="197" spans="1:23" ht="20.45" customHeight="1">
      <c r="A197" s="23"/>
      <c r="B197" s="37" t="s">
        <v>221</v>
      </c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29" t="s">
        <v>284</v>
      </c>
      <c r="N197" s="12">
        <v>133</v>
      </c>
      <c r="O197" s="30">
        <v>4</v>
      </c>
      <c r="P197" s="31">
        <v>12</v>
      </c>
      <c r="Q197" s="12" t="s">
        <v>219</v>
      </c>
      <c r="R197" s="27"/>
      <c r="S197" s="32">
        <v>95476.7</v>
      </c>
      <c r="T197" s="32">
        <v>25773.200000000001</v>
      </c>
      <c r="U197" s="11"/>
      <c r="V197" s="9"/>
      <c r="W197" s="2"/>
    </row>
    <row r="198" spans="1:23" ht="57" customHeight="1">
      <c r="A198" s="23"/>
      <c r="B198" s="37" t="s">
        <v>283</v>
      </c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29" t="s">
        <v>282</v>
      </c>
      <c r="N198" s="12" t="s">
        <v>9</v>
      </c>
      <c r="O198" s="30">
        <v>0</v>
      </c>
      <c r="P198" s="31">
        <v>0</v>
      </c>
      <c r="Q198" s="12" t="s">
        <v>9</v>
      </c>
      <c r="R198" s="27"/>
      <c r="S198" s="32">
        <v>0</v>
      </c>
      <c r="T198" s="32">
        <v>100</v>
      </c>
      <c r="U198" s="11"/>
      <c r="V198" s="9"/>
      <c r="W198" s="2"/>
    </row>
    <row r="199" spans="1:23" ht="31.15" customHeight="1">
      <c r="A199" s="23"/>
      <c r="B199" s="37" t="s">
        <v>281</v>
      </c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29" t="s">
        <v>280</v>
      </c>
      <c r="N199" s="12" t="s">
        <v>9</v>
      </c>
      <c r="O199" s="30">
        <v>0</v>
      </c>
      <c r="P199" s="31">
        <v>0</v>
      </c>
      <c r="Q199" s="12" t="s">
        <v>9</v>
      </c>
      <c r="R199" s="27"/>
      <c r="S199" s="32">
        <v>0</v>
      </c>
      <c r="T199" s="32">
        <v>100</v>
      </c>
      <c r="U199" s="11"/>
      <c r="V199" s="9"/>
      <c r="W199" s="2"/>
    </row>
    <row r="200" spans="1:23" ht="20.45" customHeight="1">
      <c r="A200" s="23"/>
      <c r="B200" s="37" t="s">
        <v>84</v>
      </c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29" t="s">
        <v>280</v>
      </c>
      <c r="N200" s="12">
        <v>250</v>
      </c>
      <c r="O200" s="30">
        <v>4</v>
      </c>
      <c r="P200" s="31">
        <v>12</v>
      </c>
      <c r="Q200" s="12" t="s">
        <v>82</v>
      </c>
      <c r="R200" s="27"/>
      <c r="S200" s="32">
        <v>0</v>
      </c>
      <c r="T200" s="32">
        <v>100</v>
      </c>
      <c r="U200" s="11"/>
      <c r="V200" s="9"/>
      <c r="W200" s="2"/>
    </row>
    <row r="201" spans="1:23" ht="45.4" customHeight="1">
      <c r="A201" s="23"/>
      <c r="B201" s="37" t="s">
        <v>489</v>
      </c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29" t="s">
        <v>279</v>
      </c>
      <c r="N201" s="12" t="s">
        <v>9</v>
      </c>
      <c r="O201" s="30">
        <v>0</v>
      </c>
      <c r="P201" s="31">
        <v>0</v>
      </c>
      <c r="Q201" s="12" t="s">
        <v>9</v>
      </c>
      <c r="R201" s="27"/>
      <c r="S201" s="32">
        <v>1079</v>
      </c>
      <c r="T201" s="32">
        <v>1197.5</v>
      </c>
      <c r="U201" s="11"/>
      <c r="V201" s="9"/>
      <c r="W201" s="2"/>
    </row>
    <row r="202" spans="1:23" ht="37.5" customHeight="1">
      <c r="A202" s="23"/>
      <c r="B202" s="37" t="s">
        <v>17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29" t="s">
        <v>278</v>
      </c>
      <c r="N202" s="12" t="s">
        <v>9</v>
      </c>
      <c r="O202" s="30">
        <v>0</v>
      </c>
      <c r="P202" s="31">
        <v>0</v>
      </c>
      <c r="Q202" s="12" t="s">
        <v>9</v>
      </c>
      <c r="R202" s="27"/>
      <c r="S202" s="32">
        <v>765.8</v>
      </c>
      <c r="T202" s="32">
        <v>765.8</v>
      </c>
      <c r="U202" s="11"/>
      <c r="V202" s="9"/>
      <c r="W202" s="2"/>
    </row>
    <row r="203" spans="1:23" ht="20.45" customHeight="1">
      <c r="A203" s="23"/>
      <c r="B203" s="37" t="s">
        <v>8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29" t="s">
        <v>278</v>
      </c>
      <c r="N203" s="12">
        <v>250</v>
      </c>
      <c r="O203" s="30">
        <v>4</v>
      </c>
      <c r="P203" s="31">
        <v>12</v>
      </c>
      <c r="Q203" s="12" t="s">
        <v>7</v>
      </c>
      <c r="R203" s="27"/>
      <c r="S203" s="32">
        <v>679.4</v>
      </c>
      <c r="T203" s="32">
        <v>679.4</v>
      </c>
      <c r="U203" s="11"/>
      <c r="V203" s="9"/>
      <c r="W203" s="2"/>
    </row>
    <row r="204" spans="1:23" ht="33.75" customHeight="1">
      <c r="A204" s="23"/>
      <c r="B204" s="37" t="s">
        <v>6</v>
      </c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29" t="s">
        <v>278</v>
      </c>
      <c r="N204" s="12">
        <v>250</v>
      </c>
      <c r="O204" s="30">
        <v>4</v>
      </c>
      <c r="P204" s="31">
        <v>12</v>
      </c>
      <c r="Q204" s="12" t="s">
        <v>4</v>
      </c>
      <c r="R204" s="27"/>
      <c r="S204" s="32">
        <v>86.4</v>
      </c>
      <c r="T204" s="32">
        <v>86.4</v>
      </c>
      <c r="U204" s="11"/>
      <c r="V204" s="9"/>
      <c r="W204" s="2"/>
    </row>
    <row r="205" spans="1:23" ht="20.45" customHeight="1">
      <c r="A205" s="23"/>
      <c r="B205" s="37" t="s">
        <v>277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29" t="s">
        <v>276</v>
      </c>
      <c r="N205" s="12" t="s">
        <v>9</v>
      </c>
      <c r="O205" s="30">
        <v>0</v>
      </c>
      <c r="P205" s="31">
        <v>0</v>
      </c>
      <c r="Q205" s="12" t="s">
        <v>9</v>
      </c>
      <c r="R205" s="27"/>
      <c r="S205" s="32">
        <v>286.5</v>
      </c>
      <c r="T205" s="32">
        <v>405</v>
      </c>
      <c r="U205" s="11"/>
      <c r="V205" s="9"/>
      <c r="W205" s="2"/>
    </row>
    <row r="206" spans="1:23" ht="31.5" customHeight="1">
      <c r="A206" s="23"/>
      <c r="B206" s="37" t="s">
        <v>6</v>
      </c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29" t="s">
        <v>276</v>
      </c>
      <c r="N206" s="12">
        <v>250</v>
      </c>
      <c r="O206" s="30">
        <v>4</v>
      </c>
      <c r="P206" s="31">
        <v>12</v>
      </c>
      <c r="Q206" s="12" t="s">
        <v>4</v>
      </c>
      <c r="R206" s="27"/>
      <c r="S206" s="32">
        <v>55</v>
      </c>
      <c r="T206" s="32">
        <v>55</v>
      </c>
      <c r="U206" s="11"/>
      <c r="V206" s="9"/>
      <c r="W206" s="2"/>
    </row>
    <row r="207" spans="1:23" ht="20.45" customHeight="1">
      <c r="A207" s="23"/>
      <c r="B207" s="37" t="s">
        <v>84</v>
      </c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29" t="s">
        <v>276</v>
      </c>
      <c r="N207" s="12">
        <v>250</v>
      </c>
      <c r="O207" s="30">
        <v>4</v>
      </c>
      <c r="P207" s="31">
        <v>12</v>
      </c>
      <c r="Q207" s="12" t="s">
        <v>82</v>
      </c>
      <c r="R207" s="27"/>
      <c r="S207" s="32">
        <v>231.5</v>
      </c>
      <c r="T207" s="32">
        <v>350</v>
      </c>
      <c r="U207" s="11"/>
      <c r="V207" s="9"/>
      <c r="W207" s="2"/>
    </row>
    <row r="208" spans="1:23" ht="42.2" customHeight="1">
      <c r="A208" s="23"/>
      <c r="B208" s="37" t="s">
        <v>11</v>
      </c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29" t="s">
        <v>275</v>
      </c>
      <c r="N208" s="12" t="s">
        <v>9</v>
      </c>
      <c r="O208" s="30">
        <v>0</v>
      </c>
      <c r="P208" s="31">
        <v>0</v>
      </c>
      <c r="Q208" s="12" t="s">
        <v>9</v>
      </c>
      <c r="R208" s="27"/>
      <c r="S208" s="32">
        <v>26.7</v>
      </c>
      <c r="T208" s="32">
        <v>26.7</v>
      </c>
      <c r="U208" s="11"/>
      <c r="V208" s="9"/>
      <c r="W208" s="2"/>
    </row>
    <row r="209" spans="1:23" ht="20.45" customHeight="1">
      <c r="A209" s="23"/>
      <c r="B209" s="37" t="s">
        <v>8</v>
      </c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29" t="s">
        <v>275</v>
      </c>
      <c r="N209" s="12">
        <v>250</v>
      </c>
      <c r="O209" s="30">
        <v>4</v>
      </c>
      <c r="P209" s="31">
        <v>12</v>
      </c>
      <c r="Q209" s="12" t="s">
        <v>7</v>
      </c>
      <c r="R209" s="27"/>
      <c r="S209" s="32">
        <v>26.7</v>
      </c>
      <c r="T209" s="32">
        <v>26.7</v>
      </c>
      <c r="U209" s="11"/>
      <c r="V209" s="9"/>
      <c r="W209" s="2"/>
    </row>
    <row r="210" spans="1:23" ht="41.25" customHeight="1">
      <c r="A210" s="23"/>
      <c r="B210" s="37" t="s">
        <v>490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29" t="s">
        <v>274</v>
      </c>
      <c r="N210" s="12" t="s">
        <v>9</v>
      </c>
      <c r="O210" s="30">
        <v>0</v>
      </c>
      <c r="P210" s="31">
        <v>0</v>
      </c>
      <c r="Q210" s="12" t="s">
        <v>9</v>
      </c>
      <c r="R210" s="27"/>
      <c r="S210" s="32">
        <v>50</v>
      </c>
      <c r="T210" s="32">
        <v>50</v>
      </c>
      <c r="U210" s="11"/>
      <c r="V210" s="9"/>
      <c r="W210" s="2"/>
    </row>
    <row r="211" spans="1:23" ht="44.25" customHeight="1">
      <c r="A211" s="23"/>
      <c r="B211" s="37" t="s">
        <v>273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29" t="s">
        <v>272</v>
      </c>
      <c r="N211" s="12" t="s">
        <v>9</v>
      </c>
      <c r="O211" s="30">
        <v>0</v>
      </c>
      <c r="P211" s="31">
        <v>0</v>
      </c>
      <c r="Q211" s="12" t="s">
        <v>9</v>
      </c>
      <c r="R211" s="27"/>
      <c r="S211" s="32">
        <v>50</v>
      </c>
      <c r="T211" s="32">
        <v>50</v>
      </c>
      <c r="U211" s="11"/>
      <c r="V211" s="9"/>
      <c r="W211" s="2"/>
    </row>
    <row r="212" spans="1:23" ht="20.45" customHeight="1">
      <c r="A212" s="23"/>
      <c r="B212" s="37" t="s">
        <v>84</v>
      </c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29" t="s">
        <v>272</v>
      </c>
      <c r="N212" s="12">
        <v>250</v>
      </c>
      <c r="O212" s="30">
        <v>4</v>
      </c>
      <c r="P212" s="31">
        <v>12</v>
      </c>
      <c r="Q212" s="12" t="s">
        <v>82</v>
      </c>
      <c r="R212" s="27"/>
      <c r="S212" s="32">
        <v>50</v>
      </c>
      <c r="T212" s="32">
        <v>50</v>
      </c>
      <c r="U212" s="11"/>
      <c r="V212" s="9"/>
      <c r="W212" s="2"/>
    </row>
    <row r="213" spans="1:23" ht="37.5" customHeight="1">
      <c r="A213" s="23"/>
      <c r="B213" s="39" t="s">
        <v>271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24" t="s">
        <v>270</v>
      </c>
      <c r="N213" s="13" t="s">
        <v>9</v>
      </c>
      <c r="O213" s="25">
        <v>0</v>
      </c>
      <c r="P213" s="26">
        <v>0</v>
      </c>
      <c r="Q213" s="13" t="s">
        <v>9</v>
      </c>
      <c r="R213" s="27"/>
      <c r="S213" s="28">
        <v>11196.6</v>
      </c>
      <c r="T213" s="28">
        <v>11196.6</v>
      </c>
      <c r="U213" s="11"/>
      <c r="V213" s="9"/>
      <c r="W213" s="2"/>
    </row>
    <row r="214" spans="1:23" ht="30" customHeight="1">
      <c r="A214" s="23"/>
      <c r="B214" s="37" t="s">
        <v>269</v>
      </c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29" t="s">
        <v>268</v>
      </c>
      <c r="N214" s="12" t="s">
        <v>9</v>
      </c>
      <c r="O214" s="30">
        <v>0</v>
      </c>
      <c r="P214" s="31">
        <v>0</v>
      </c>
      <c r="Q214" s="12" t="s">
        <v>9</v>
      </c>
      <c r="R214" s="27"/>
      <c r="S214" s="32">
        <v>2026.6</v>
      </c>
      <c r="T214" s="32">
        <v>2026.6</v>
      </c>
      <c r="U214" s="11"/>
      <c r="V214" s="9"/>
      <c r="W214" s="2"/>
    </row>
    <row r="215" spans="1:23" ht="51" customHeight="1">
      <c r="A215" s="23"/>
      <c r="B215" s="37" t="s">
        <v>267</v>
      </c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29" t="s">
        <v>266</v>
      </c>
      <c r="N215" s="12" t="s">
        <v>9</v>
      </c>
      <c r="O215" s="30">
        <v>0</v>
      </c>
      <c r="P215" s="31">
        <v>0</v>
      </c>
      <c r="Q215" s="12" t="s">
        <v>9</v>
      </c>
      <c r="R215" s="27"/>
      <c r="S215" s="32">
        <v>591.6</v>
      </c>
      <c r="T215" s="32">
        <v>591.6</v>
      </c>
      <c r="U215" s="11"/>
      <c r="V215" s="9"/>
      <c r="W215" s="2"/>
    </row>
    <row r="216" spans="1:23" ht="33.75" customHeight="1">
      <c r="A216" s="23"/>
      <c r="B216" s="37" t="s">
        <v>241</v>
      </c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29" t="s">
        <v>266</v>
      </c>
      <c r="N216" s="12">
        <v>250</v>
      </c>
      <c r="O216" s="30">
        <v>10</v>
      </c>
      <c r="P216" s="31">
        <v>3</v>
      </c>
      <c r="Q216" s="12" t="s">
        <v>239</v>
      </c>
      <c r="R216" s="27"/>
      <c r="S216" s="32">
        <v>529.6</v>
      </c>
      <c r="T216" s="32">
        <v>529.6</v>
      </c>
      <c r="U216" s="11"/>
      <c r="V216" s="9"/>
      <c r="W216" s="2"/>
    </row>
    <row r="217" spans="1:23" ht="51" customHeight="1">
      <c r="A217" s="23"/>
      <c r="B217" s="37" t="s">
        <v>265</v>
      </c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29" t="s">
        <v>264</v>
      </c>
      <c r="N217" s="12" t="s">
        <v>9</v>
      </c>
      <c r="O217" s="30">
        <v>0</v>
      </c>
      <c r="P217" s="31">
        <v>0</v>
      </c>
      <c r="Q217" s="12" t="s">
        <v>9</v>
      </c>
      <c r="R217" s="27"/>
      <c r="S217" s="32">
        <v>90</v>
      </c>
      <c r="T217" s="32">
        <v>90</v>
      </c>
      <c r="U217" s="11"/>
      <c r="V217" s="9"/>
      <c r="W217" s="2"/>
    </row>
    <row r="218" spans="1:23" ht="20.45" customHeight="1">
      <c r="A218" s="23"/>
      <c r="B218" s="37" t="s">
        <v>250</v>
      </c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29" t="s">
        <v>264</v>
      </c>
      <c r="N218" s="12">
        <v>250</v>
      </c>
      <c r="O218" s="30">
        <v>10</v>
      </c>
      <c r="P218" s="31">
        <v>3</v>
      </c>
      <c r="Q218" s="12" t="s">
        <v>248</v>
      </c>
      <c r="R218" s="27"/>
      <c r="S218" s="32">
        <v>90</v>
      </c>
      <c r="T218" s="32">
        <v>90</v>
      </c>
      <c r="U218" s="11"/>
      <c r="V218" s="9"/>
      <c r="W218" s="2"/>
    </row>
    <row r="219" spans="1:23" ht="20.45" customHeight="1">
      <c r="A219" s="23"/>
      <c r="B219" s="37" t="s">
        <v>263</v>
      </c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29" t="s">
        <v>262</v>
      </c>
      <c r="N219" s="12" t="s">
        <v>9</v>
      </c>
      <c r="O219" s="30">
        <v>0</v>
      </c>
      <c r="P219" s="31">
        <v>0</v>
      </c>
      <c r="Q219" s="12" t="s">
        <v>9</v>
      </c>
      <c r="R219" s="27"/>
      <c r="S219" s="32">
        <v>1329</v>
      </c>
      <c r="T219" s="32">
        <v>1329</v>
      </c>
      <c r="U219" s="11"/>
      <c r="V219" s="9"/>
      <c r="W219" s="2"/>
    </row>
    <row r="220" spans="1:23" ht="31.5" customHeight="1">
      <c r="A220" s="23"/>
      <c r="B220" s="37" t="s">
        <v>6</v>
      </c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29" t="s">
        <v>262</v>
      </c>
      <c r="N220" s="12">
        <v>250</v>
      </c>
      <c r="O220" s="30">
        <v>10</v>
      </c>
      <c r="P220" s="31">
        <v>1</v>
      </c>
      <c r="Q220" s="12" t="s">
        <v>4</v>
      </c>
      <c r="R220" s="27"/>
      <c r="S220" s="32">
        <v>1</v>
      </c>
      <c r="T220" s="32">
        <v>1</v>
      </c>
      <c r="U220" s="11"/>
      <c r="V220" s="9"/>
      <c r="W220" s="2"/>
    </row>
    <row r="221" spans="1:23" ht="20.45" customHeight="1">
      <c r="A221" s="23"/>
      <c r="B221" s="37" t="s">
        <v>250</v>
      </c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29" t="s">
        <v>262</v>
      </c>
      <c r="N221" s="12">
        <v>250</v>
      </c>
      <c r="O221" s="30">
        <v>10</v>
      </c>
      <c r="P221" s="31">
        <v>1</v>
      </c>
      <c r="Q221" s="12" t="s">
        <v>248</v>
      </c>
      <c r="R221" s="27"/>
      <c r="S221" s="32">
        <v>1328</v>
      </c>
      <c r="T221" s="32">
        <v>1328</v>
      </c>
      <c r="U221" s="11"/>
      <c r="V221" s="9"/>
      <c r="W221" s="2"/>
    </row>
    <row r="222" spans="1:23" ht="20.45" customHeight="1">
      <c r="A222" s="23"/>
      <c r="B222" s="37" t="s">
        <v>261</v>
      </c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29" t="s">
        <v>260</v>
      </c>
      <c r="N222" s="12" t="s">
        <v>9</v>
      </c>
      <c r="O222" s="30">
        <v>0</v>
      </c>
      <c r="P222" s="31">
        <v>0</v>
      </c>
      <c r="Q222" s="12" t="s">
        <v>9</v>
      </c>
      <c r="R222" s="27"/>
      <c r="S222" s="32">
        <v>16</v>
      </c>
      <c r="T222" s="32">
        <v>16</v>
      </c>
      <c r="U222" s="11"/>
      <c r="V222" s="9"/>
      <c r="W222" s="2"/>
    </row>
    <row r="223" spans="1:23" ht="20.45" customHeight="1">
      <c r="A223" s="23"/>
      <c r="B223" s="37" t="s">
        <v>250</v>
      </c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29" t="s">
        <v>260</v>
      </c>
      <c r="N223" s="12">
        <v>250</v>
      </c>
      <c r="O223" s="30">
        <v>10</v>
      </c>
      <c r="P223" s="31">
        <v>3</v>
      </c>
      <c r="Q223" s="12" t="s">
        <v>248</v>
      </c>
      <c r="R223" s="27"/>
      <c r="S223" s="32">
        <v>16</v>
      </c>
      <c r="T223" s="32">
        <v>16</v>
      </c>
      <c r="U223" s="11"/>
      <c r="V223" s="9"/>
      <c r="W223" s="2"/>
    </row>
    <row r="224" spans="1:23" ht="27.75" customHeight="1">
      <c r="A224" s="23"/>
      <c r="B224" s="37" t="s">
        <v>259</v>
      </c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29" t="s">
        <v>258</v>
      </c>
      <c r="N224" s="12" t="s">
        <v>9</v>
      </c>
      <c r="O224" s="30">
        <v>0</v>
      </c>
      <c r="P224" s="31">
        <v>0</v>
      </c>
      <c r="Q224" s="12" t="s">
        <v>9</v>
      </c>
      <c r="R224" s="27"/>
      <c r="S224" s="32">
        <v>100</v>
      </c>
      <c r="T224" s="32">
        <v>100</v>
      </c>
      <c r="U224" s="11"/>
      <c r="V224" s="9"/>
      <c r="W224" s="2"/>
    </row>
    <row r="225" spans="1:23" ht="33.75" customHeight="1">
      <c r="A225" s="23"/>
      <c r="B225" s="37" t="s">
        <v>257</v>
      </c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29" t="s">
        <v>255</v>
      </c>
      <c r="N225" s="12" t="s">
        <v>9</v>
      </c>
      <c r="O225" s="30">
        <v>0</v>
      </c>
      <c r="P225" s="31">
        <v>0</v>
      </c>
      <c r="Q225" s="12" t="s">
        <v>9</v>
      </c>
      <c r="R225" s="27"/>
      <c r="S225" s="32">
        <v>100</v>
      </c>
      <c r="T225" s="32">
        <v>100</v>
      </c>
      <c r="U225" s="11"/>
      <c r="V225" s="9"/>
      <c r="W225" s="2"/>
    </row>
    <row r="226" spans="1:23" ht="44.25" customHeight="1">
      <c r="A226" s="23"/>
      <c r="B226" s="37" t="s">
        <v>256</v>
      </c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29" t="s">
        <v>255</v>
      </c>
      <c r="N226" s="12">
        <v>250</v>
      </c>
      <c r="O226" s="30">
        <v>8</v>
      </c>
      <c r="P226" s="31">
        <v>4</v>
      </c>
      <c r="Q226" s="12" t="s">
        <v>254</v>
      </c>
      <c r="R226" s="27"/>
      <c r="S226" s="32">
        <v>100</v>
      </c>
      <c r="T226" s="32">
        <v>100</v>
      </c>
      <c r="U226" s="11"/>
      <c r="V226" s="9"/>
      <c r="W226" s="2"/>
    </row>
    <row r="227" spans="1:23" ht="31.15" customHeight="1">
      <c r="A227" s="23"/>
      <c r="B227" s="37" t="s">
        <v>253</v>
      </c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29" t="s">
        <v>252</v>
      </c>
      <c r="N227" s="12" t="s">
        <v>9</v>
      </c>
      <c r="O227" s="30">
        <v>0</v>
      </c>
      <c r="P227" s="31">
        <v>0</v>
      </c>
      <c r="Q227" s="12" t="s">
        <v>9</v>
      </c>
      <c r="R227" s="27"/>
      <c r="S227" s="32">
        <v>9070</v>
      </c>
      <c r="T227" s="32">
        <v>9070</v>
      </c>
      <c r="U227" s="11"/>
      <c r="V227" s="9"/>
      <c r="W227" s="2"/>
    </row>
    <row r="228" spans="1:23" ht="86.25" customHeight="1">
      <c r="A228" s="23"/>
      <c r="B228" s="37" t="s">
        <v>251</v>
      </c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29" t="s">
        <v>249</v>
      </c>
      <c r="N228" s="12" t="s">
        <v>9</v>
      </c>
      <c r="O228" s="30">
        <v>0</v>
      </c>
      <c r="P228" s="31">
        <v>0</v>
      </c>
      <c r="Q228" s="12" t="s">
        <v>9</v>
      </c>
      <c r="R228" s="27"/>
      <c r="S228" s="32">
        <v>9070</v>
      </c>
      <c r="T228" s="32">
        <v>9070</v>
      </c>
      <c r="U228" s="11"/>
      <c r="V228" s="9"/>
      <c r="W228" s="2"/>
    </row>
    <row r="229" spans="1:23" ht="33.75" customHeight="1">
      <c r="A229" s="23"/>
      <c r="B229" s="37" t="s">
        <v>6</v>
      </c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29" t="s">
        <v>249</v>
      </c>
      <c r="N229" s="12">
        <v>250</v>
      </c>
      <c r="O229" s="30">
        <v>10</v>
      </c>
      <c r="P229" s="31">
        <v>3</v>
      </c>
      <c r="Q229" s="12" t="s">
        <v>4</v>
      </c>
      <c r="R229" s="27"/>
      <c r="S229" s="32">
        <v>130</v>
      </c>
      <c r="T229" s="32">
        <v>130</v>
      </c>
      <c r="U229" s="11"/>
      <c r="V229" s="9"/>
      <c r="W229" s="2"/>
    </row>
    <row r="230" spans="1:23" ht="27.4" customHeight="1">
      <c r="A230" s="23"/>
      <c r="B230" s="37" t="s">
        <v>250</v>
      </c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29" t="s">
        <v>249</v>
      </c>
      <c r="N230" s="12">
        <v>250</v>
      </c>
      <c r="O230" s="30">
        <v>10</v>
      </c>
      <c r="P230" s="31">
        <v>3</v>
      </c>
      <c r="Q230" s="12" t="s">
        <v>248</v>
      </c>
      <c r="R230" s="27"/>
      <c r="S230" s="32">
        <v>8940</v>
      </c>
      <c r="T230" s="32">
        <v>8940</v>
      </c>
      <c r="U230" s="11"/>
      <c r="V230" s="9"/>
      <c r="W230" s="2"/>
    </row>
    <row r="231" spans="1:23" ht="44.25" customHeight="1">
      <c r="A231" s="23"/>
      <c r="B231" s="39" t="s">
        <v>247</v>
      </c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24" t="s">
        <v>246</v>
      </c>
      <c r="N231" s="13" t="s">
        <v>9</v>
      </c>
      <c r="O231" s="25">
        <v>0</v>
      </c>
      <c r="P231" s="26">
        <v>0</v>
      </c>
      <c r="Q231" s="13" t="s">
        <v>9</v>
      </c>
      <c r="R231" s="27"/>
      <c r="S231" s="28">
        <f>62068.3-19.1</f>
        <v>62049.200000000004</v>
      </c>
      <c r="T231" s="28">
        <v>91352</v>
      </c>
      <c r="U231" s="11"/>
      <c r="V231" s="9"/>
      <c r="W231" s="2"/>
    </row>
    <row r="232" spans="1:23" ht="44.25" customHeight="1">
      <c r="A232" s="23"/>
      <c r="B232" s="39" t="s">
        <v>245</v>
      </c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24" t="s">
        <v>244</v>
      </c>
      <c r="N232" s="13" t="s">
        <v>9</v>
      </c>
      <c r="O232" s="25">
        <v>0</v>
      </c>
      <c r="P232" s="26">
        <v>0</v>
      </c>
      <c r="Q232" s="13" t="s">
        <v>9</v>
      </c>
      <c r="R232" s="27"/>
      <c r="S232" s="28">
        <v>1114.2</v>
      </c>
      <c r="T232" s="28">
        <v>9011.2000000000007</v>
      </c>
      <c r="U232" s="11"/>
      <c r="V232" s="9"/>
      <c r="W232" s="2"/>
    </row>
    <row r="233" spans="1:23" ht="24.75" customHeight="1">
      <c r="A233" s="23"/>
      <c r="B233" s="37" t="s">
        <v>243</v>
      </c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29" t="s">
        <v>242</v>
      </c>
      <c r="N233" s="12" t="s">
        <v>9</v>
      </c>
      <c r="O233" s="30">
        <v>0</v>
      </c>
      <c r="P233" s="31">
        <v>0</v>
      </c>
      <c r="Q233" s="12" t="s">
        <v>9</v>
      </c>
      <c r="R233" s="27"/>
      <c r="S233" s="32">
        <v>200</v>
      </c>
      <c r="T233" s="32">
        <v>199.4</v>
      </c>
      <c r="U233" s="11"/>
      <c r="V233" s="9"/>
      <c r="W233" s="2"/>
    </row>
    <row r="234" spans="1:23" ht="31.15" customHeight="1">
      <c r="A234" s="23"/>
      <c r="B234" s="42" t="s">
        <v>482</v>
      </c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29" t="s">
        <v>240</v>
      </c>
      <c r="N234" s="12" t="s">
        <v>9</v>
      </c>
      <c r="O234" s="30">
        <v>0</v>
      </c>
      <c r="P234" s="31">
        <v>0</v>
      </c>
      <c r="Q234" s="12" t="s">
        <v>9</v>
      </c>
      <c r="R234" s="27"/>
      <c r="S234" s="32">
        <v>200</v>
      </c>
      <c r="T234" s="32">
        <v>199.4</v>
      </c>
      <c r="U234" s="11"/>
      <c r="V234" s="9"/>
      <c r="W234" s="2"/>
    </row>
    <row r="235" spans="1:23" ht="25.5" customHeight="1">
      <c r="A235" s="23"/>
      <c r="B235" s="37" t="s">
        <v>241</v>
      </c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29" t="s">
        <v>240</v>
      </c>
      <c r="N235" s="12">
        <v>133</v>
      </c>
      <c r="O235" s="30">
        <v>10</v>
      </c>
      <c r="P235" s="31">
        <v>3</v>
      </c>
      <c r="Q235" s="12" t="s">
        <v>239</v>
      </c>
      <c r="R235" s="27"/>
      <c r="S235" s="32">
        <v>200</v>
      </c>
      <c r="T235" s="32">
        <v>199.4</v>
      </c>
      <c r="U235" s="11"/>
      <c r="V235" s="9"/>
      <c r="W235" s="2"/>
    </row>
    <row r="236" spans="1:23" ht="28.5" customHeight="1">
      <c r="A236" s="23"/>
      <c r="B236" s="37" t="s">
        <v>238</v>
      </c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29" t="s">
        <v>237</v>
      </c>
      <c r="N236" s="12" t="s">
        <v>9</v>
      </c>
      <c r="O236" s="30">
        <v>0</v>
      </c>
      <c r="P236" s="31">
        <v>0</v>
      </c>
      <c r="Q236" s="12" t="s">
        <v>9</v>
      </c>
      <c r="R236" s="27"/>
      <c r="S236" s="32">
        <v>914.2</v>
      </c>
      <c r="T236" s="32">
        <v>6811.8</v>
      </c>
      <c r="U236" s="11"/>
      <c r="V236" s="9"/>
      <c r="W236" s="2"/>
    </row>
    <row r="237" spans="1:23" ht="20.45" customHeight="1">
      <c r="A237" s="23"/>
      <c r="B237" s="37" t="s">
        <v>236</v>
      </c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29" t="s">
        <v>235</v>
      </c>
      <c r="N237" s="12" t="s">
        <v>9</v>
      </c>
      <c r="O237" s="30">
        <v>0</v>
      </c>
      <c r="P237" s="31">
        <v>0</v>
      </c>
      <c r="Q237" s="12" t="s">
        <v>9</v>
      </c>
      <c r="R237" s="27"/>
      <c r="S237" s="32">
        <v>114.2</v>
      </c>
      <c r="T237" s="32">
        <v>6011.7</v>
      </c>
      <c r="U237" s="11"/>
      <c r="V237" s="9"/>
      <c r="W237" s="2"/>
    </row>
    <row r="238" spans="1:23" ht="29.25" customHeight="1">
      <c r="A238" s="23"/>
      <c r="B238" s="37" t="s">
        <v>6</v>
      </c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29" t="s">
        <v>235</v>
      </c>
      <c r="N238" s="12">
        <v>133</v>
      </c>
      <c r="O238" s="30">
        <v>5</v>
      </c>
      <c r="P238" s="31">
        <v>1</v>
      </c>
      <c r="Q238" s="12" t="s">
        <v>4</v>
      </c>
      <c r="R238" s="27"/>
      <c r="S238" s="32">
        <v>114.2</v>
      </c>
      <c r="T238" s="32">
        <v>6011.7</v>
      </c>
      <c r="U238" s="11"/>
      <c r="V238" s="9"/>
      <c r="W238" s="2"/>
    </row>
    <row r="239" spans="1:23" ht="20.45" customHeight="1">
      <c r="A239" s="23"/>
      <c r="B239" s="37" t="s">
        <v>234</v>
      </c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29" t="s">
        <v>233</v>
      </c>
      <c r="N239" s="12" t="s">
        <v>9</v>
      </c>
      <c r="O239" s="30">
        <v>0</v>
      </c>
      <c r="P239" s="31">
        <v>0</v>
      </c>
      <c r="Q239" s="12" t="s">
        <v>9</v>
      </c>
      <c r="R239" s="27"/>
      <c r="S239" s="32">
        <v>100</v>
      </c>
      <c r="T239" s="32">
        <v>100.1</v>
      </c>
      <c r="U239" s="11"/>
      <c r="V239" s="9"/>
      <c r="W239" s="2"/>
    </row>
    <row r="240" spans="1:23" ht="30" customHeight="1">
      <c r="A240" s="23"/>
      <c r="B240" s="37" t="s">
        <v>6</v>
      </c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29" t="s">
        <v>233</v>
      </c>
      <c r="N240" s="12">
        <v>133</v>
      </c>
      <c r="O240" s="30">
        <v>5</v>
      </c>
      <c r="P240" s="31">
        <v>1</v>
      </c>
      <c r="Q240" s="12" t="s">
        <v>4</v>
      </c>
      <c r="R240" s="27"/>
      <c r="S240" s="32">
        <v>100</v>
      </c>
      <c r="T240" s="32">
        <v>100.1</v>
      </c>
      <c r="U240" s="11"/>
      <c r="V240" s="9"/>
      <c r="W240" s="2"/>
    </row>
    <row r="241" spans="1:23" ht="24.2" customHeight="1">
      <c r="A241" s="23"/>
      <c r="B241" s="37" t="s">
        <v>232</v>
      </c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29" t="s">
        <v>231</v>
      </c>
      <c r="N241" s="12" t="s">
        <v>9</v>
      </c>
      <c r="O241" s="30">
        <v>0</v>
      </c>
      <c r="P241" s="31">
        <v>0</v>
      </c>
      <c r="Q241" s="12" t="s">
        <v>9</v>
      </c>
      <c r="R241" s="27"/>
      <c r="S241" s="32">
        <v>700</v>
      </c>
      <c r="T241" s="32">
        <v>700</v>
      </c>
      <c r="U241" s="11"/>
      <c r="V241" s="9"/>
      <c r="W241" s="2"/>
    </row>
    <row r="242" spans="1:23" ht="27.75" customHeight="1">
      <c r="A242" s="23"/>
      <c r="B242" s="37" t="s">
        <v>6</v>
      </c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29" t="s">
        <v>231</v>
      </c>
      <c r="N242" s="12">
        <v>133</v>
      </c>
      <c r="O242" s="30">
        <v>5</v>
      </c>
      <c r="P242" s="31">
        <v>1</v>
      </c>
      <c r="Q242" s="12" t="s">
        <v>4</v>
      </c>
      <c r="R242" s="27"/>
      <c r="S242" s="32">
        <v>700</v>
      </c>
      <c r="T242" s="32">
        <v>700</v>
      </c>
      <c r="U242" s="11"/>
      <c r="V242" s="9"/>
      <c r="W242" s="2"/>
    </row>
    <row r="243" spans="1:23" ht="20.45" customHeight="1">
      <c r="A243" s="23"/>
      <c r="B243" s="37" t="s">
        <v>227</v>
      </c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29" t="s">
        <v>230</v>
      </c>
      <c r="N243" s="12" t="s">
        <v>9</v>
      </c>
      <c r="O243" s="30">
        <v>0</v>
      </c>
      <c r="P243" s="31">
        <v>0</v>
      </c>
      <c r="Q243" s="12" t="s">
        <v>9</v>
      </c>
      <c r="R243" s="27"/>
      <c r="S243" s="32">
        <v>0</v>
      </c>
      <c r="T243" s="32">
        <v>2000</v>
      </c>
      <c r="U243" s="11"/>
      <c r="V243" s="9"/>
      <c r="W243" s="2"/>
    </row>
    <row r="244" spans="1:23" ht="20.45" customHeight="1">
      <c r="A244" s="23"/>
      <c r="B244" s="37" t="s">
        <v>227</v>
      </c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29" t="s">
        <v>229</v>
      </c>
      <c r="N244" s="12" t="s">
        <v>9</v>
      </c>
      <c r="O244" s="30">
        <v>0</v>
      </c>
      <c r="P244" s="31">
        <v>0</v>
      </c>
      <c r="Q244" s="12" t="s">
        <v>9</v>
      </c>
      <c r="R244" s="27"/>
      <c r="S244" s="32">
        <v>0</v>
      </c>
      <c r="T244" s="32">
        <v>2000</v>
      </c>
      <c r="U244" s="11"/>
      <c r="V244" s="9"/>
      <c r="W244" s="2"/>
    </row>
    <row r="245" spans="1:23" ht="28.5" customHeight="1">
      <c r="A245" s="23"/>
      <c r="B245" s="37" t="s">
        <v>6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29" t="s">
        <v>229</v>
      </c>
      <c r="N245" s="12">
        <v>133</v>
      </c>
      <c r="O245" s="30">
        <v>5</v>
      </c>
      <c r="P245" s="31">
        <v>1</v>
      </c>
      <c r="Q245" s="12" t="s">
        <v>4</v>
      </c>
      <c r="R245" s="27"/>
      <c r="S245" s="32">
        <v>0</v>
      </c>
      <c r="T245" s="32">
        <v>2000</v>
      </c>
      <c r="U245" s="11"/>
      <c r="V245" s="9"/>
      <c r="W245" s="2"/>
    </row>
    <row r="246" spans="1:23" ht="20.45" customHeight="1">
      <c r="A246" s="23"/>
      <c r="B246" s="39" t="s">
        <v>227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24" t="s">
        <v>228</v>
      </c>
      <c r="N246" s="13" t="s">
        <v>9</v>
      </c>
      <c r="O246" s="25">
        <v>0</v>
      </c>
      <c r="P246" s="26">
        <v>0</v>
      </c>
      <c r="Q246" s="13" t="s">
        <v>9</v>
      </c>
      <c r="R246" s="27"/>
      <c r="S246" s="28">
        <v>2916.7</v>
      </c>
      <c r="T246" s="28">
        <v>1862.6</v>
      </c>
      <c r="U246" s="11"/>
      <c r="V246" s="9"/>
      <c r="W246" s="2"/>
    </row>
    <row r="247" spans="1:23" ht="24.75" customHeight="1">
      <c r="A247" s="23"/>
      <c r="B247" s="37" t="s">
        <v>227</v>
      </c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29" t="s">
        <v>226</v>
      </c>
      <c r="N247" s="12" t="s">
        <v>9</v>
      </c>
      <c r="O247" s="30">
        <v>0</v>
      </c>
      <c r="P247" s="31">
        <v>0</v>
      </c>
      <c r="Q247" s="12" t="s">
        <v>9</v>
      </c>
      <c r="R247" s="27"/>
      <c r="S247" s="32">
        <v>2.1</v>
      </c>
      <c r="T247" s="32">
        <v>2</v>
      </c>
      <c r="U247" s="11"/>
      <c r="V247" s="9"/>
      <c r="W247" s="2"/>
    </row>
    <row r="248" spans="1:23" ht="31.5" customHeight="1">
      <c r="A248" s="23"/>
      <c r="B248" s="37" t="s">
        <v>225</v>
      </c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29" t="s">
        <v>224</v>
      </c>
      <c r="N248" s="12" t="s">
        <v>9</v>
      </c>
      <c r="O248" s="30">
        <v>0</v>
      </c>
      <c r="P248" s="31">
        <v>0</v>
      </c>
      <c r="Q248" s="12" t="s">
        <v>9</v>
      </c>
      <c r="R248" s="27"/>
      <c r="S248" s="32">
        <v>2.1</v>
      </c>
      <c r="T248" s="32">
        <v>2</v>
      </c>
      <c r="U248" s="11"/>
      <c r="V248" s="9"/>
      <c r="W248" s="2"/>
    </row>
    <row r="249" spans="1:23" ht="30" customHeight="1">
      <c r="A249" s="23"/>
      <c r="B249" s="37" t="s">
        <v>6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29" t="s">
        <v>224</v>
      </c>
      <c r="N249" s="12">
        <v>133</v>
      </c>
      <c r="O249" s="30">
        <v>5</v>
      </c>
      <c r="P249" s="31">
        <v>1</v>
      </c>
      <c r="Q249" s="12" t="s">
        <v>4</v>
      </c>
      <c r="R249" s="27"/>
      <c r="S249" s="32">
        <v>2.1</v>
      </c>
      <c r="T249" s="32">
        <v>2</v>
      </c>
      <c r="U249" s="11"/>
      <c r="V249" s="9"/>
      <c r="W249" s="2"/>
    </row>
    <row r="250" spans="1:23" ht="42.75" customHeight="1">
      <c r="A250" s="23"/>
      <c r="B250" s="37" t="s">
        <v>223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29" t="s">
        <v>222</v>
      </c>
      <c r="N250" s="12" t="s">
        <v>9</v>
      </c>
      <c r="O250" s="30">
        <v>0</v>
      </c>
      <c r="P250" s="31">
        <v>0</v>
      </c>
      <c r="Q250" s="12" t="s">
        <v>9</v>
      </c>
      <c r="R250" s="27"/>
      <c r="S250" s="32">
        <v>2914.6</v>
      </c>
      <c r="T250" s="32">
        <v>1860.6</v>
      </c>
      <c r="U250" s="11"/>
      <c r="V250" s="9"/>
      <c r="W250" s="2"/>
    </row>
    <row r="251" spans="1:23" ht="33.75" customHeight="1">
      <c r="A251" s="23"/>
      <c r="B251" s="42" t="s">
        <v>483</v>
      </c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29" t="s">
        <v>220</v>
      </c>
      <c r="N251" s="12" t="s">
        <v>9</v>
      </c>
      <c r="O251" s="30">
        <v>0</v>
      </c>
      <c r="P251" s="31">
        <v>0</v>
      </c>
      <c r="Q251" s="12" t="s">
        <v>9</v>
      </c>
      <c r="R251" s="27"/>
      <c r="S251" s="32">
        <v>2914.6</v>
      </c>
      <c r="T251" s="32">
        <v>1860.6</v>
      </c>
      <c r="U251" s="11"/>
      <c r="V251" s="9"/>
      <c r="W251" s="2"/>
    </row>
    <row r="252" spans="1:23" ht="20.45" customHeight="1">
      <c r="A252" s="23"/>
      <c r="B252" s="37" t="s">
        <v>221</v>
      </c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29" t="s">
        <v>220</v>
      </c>
      <c r="N252" s="12">
        <v>133</v>
      </c>
      <c r="O252" s="30">
        <v>5</v>
      </c>
      <c r="P252" s="31">
        <v>1</v>
      </c>
      <c r="Q252" s="12" t="s">
        <v>219</v>
      </c>
      <c r="R252" s="27"/>
      <c r="S252" s="32">
        <v>2914.6</v>
      </c>
      <c r="T252" s="32">
        <v>1860.6</v>
      </c>
      <c r="U252" s="11"/>
      <c r="V252" s="9"/>
      <c r="W252" s="2"/>
    </row>
    <row r="253" spans="1:23" ht="30" customHeight="1">
      <c r="A253" s="23"/>
      <c r="B253" s="39" t="s">
        <v>218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24" t="s">
        <v>217</v>
      </c>
      <c r="N253" s="13" t="s">
        <v>9</v>
      </c>
      <c r="O253" s="25">
        <v>0</v>
      </c>
      <c r="P253" s="26">
        <v>0</v>
      </c>
      <c r="Q253" s="13" t="s">
        <v>9</v>
      </c>
      <c r="R253" s="27"/>
      <c r="S253" s="28">
        <v>27684</v>
      </c>
      <c r="T253" s="28">
        <v>28647</v>
      </c>
      <c r="U253" s="11"/>
      <c r="V253" s="9"/>
      <c r="W253" s="2"/>
    </row>
    <row r="254" spans="1:23" ht="32.25" customHeight="1">
      <c r="A254" s="23"/>
      <c r="B254" s="37" t="s">
        <v>491</v>
      </c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29" t="s">
        <v>216</v>
      </c>
      <c r="N254" s="12" t="s">
        <v>9</v>
      </c>
      <c r="O254" s="30">
        <v>0</v>
      </c>
      <c r="P254" s="31">
        <v>0</v>
      </c>
      <c r="Q254" s="12" t="s">
        <v>9</v>
      </c>
      <c r="R254" s="27"/>
      <c r="S254" s="32">
        <v>13584</v>
      </c>
      <c r="T254" s="32">
        <v>14547</v>
      </c>
      <c r="U254" s="11"/>
      <c r="V254" s="9"/>
      <c r="W254" s="2"/>
    </row>
    <row r="255" spans="1:23" ht="29.25" customHeight="1">
      <c r="A255" s="23"/>
      <c r="B255" s="37" t="s">
        <v>215</v>
      </c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29" t="s">
        <v>214</v>
      </c>
      <c r="N255" s="12" t="s">
        <v>9</v>
      </c>
      <c r="O255" s="30">
        <v>0</v>
      </c>
      <c r="P255" s="31">
        <v>0</v>
      </c>
      <c r="Q255" s="12" t="s">
        <v>9</v>
      </c>
      <c r="R255" s="27"/>
      <c r="S255" s="32">
        <v>0</v>
      </c>
      <c r="T255" s="32">
        <v>13154.2</v>
      </c>
      <c r="U255" s="11"/>
      <c r="V255" s="9"/>
      <c r="W255" s="2"/>
    </row>
    <row r="256" spans="1:23" ht="32.25" customHeight="1">
      <c r="A256" s="23"/>
      <c r="B256" s="37" t="s">
        <v>6</v>
      </c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29" t="s">
        <v>214</v>
      </c>
      <c r="N256" s="12">
        <v>133</v>
      </c>
      <c r="O256" s="30">
        <v>4</v>
      </c>
      <c r="P256" s="31">
        <v>9</v>
      </c>
      <c r="Q256" s="12" t="s">
        <v>4</v>
      </c>
      <c r="R256" s="27"/>
      <c r="S256" s="32">
        <v>0</v>
      </c>
      <c r="T256" s="32">
        <v>13154.2</v>
      </c>
      <c r="U256" s="11"/>
      <c r="V256" s="9"/>
      <c r="W256" s="2"/>
    </row>
    <row r="257" spans="1:23" ht="27.75" customHeight="1">
      <c r="A257" s="23"/>
      <c r="B257" s="37" t="s">
        <v>213</v>
      </c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29" t="s">
        <v>212</v>
      </c>
      <c r="N257" s="12" t="s">
        <v>9</v>
      </c>
      <c r="O257" s="30">
        <v>0</v>
      </c>
      <c r="P257" s="31">
        <v>0</v>
      </c>
      <c r="Q257" s="12" t="s">
        <v>9</v>
      </c>
      <c r="R257" s="27"/>
      <c r="S257" s="32">
        <v>12191.2</v>
      </c>
      <c r="T257" s="32">
        <v>0</v>
      </c>
      <c r="U257" s="11"/>
      <c r="V257" s="9"/>
      <c r="W257" s="2"/>
    </row>
    <row r="258" spans="1:23" ht="31.15" customHeight="1">
      <c r="A258" s="23"/>
      <c r="B258" s="37" t="s">
        <v>6</v>
      </c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29" t="s">
        <v>212</v>
      </c>
      <c r="N258" s="12">
        <v>133</v>
      </c>
      <c r="O258" s="30">
        <v>4</v>
      </c>
      <c r="P258" s="31">
        <v>9</v>
      </c>
      <c r="Q258" s="12" t="s">
        <v>4</v>
      </c>
      <c r="R258" s="27"/>
      <c r="S258" s="32">
        <v>12191.2</v>
      </c>
      <c r="T258" s="32">
        <v>0</v>
      </c>
      <c r="U258" s="11"/>
      <c r="V258" s="9"/>
      <c r="W258" s="2"/>
    </row>
    <row r="259" spans="1:23" ht="62.25" customHeight="1">
      <c r="A259" s="23"/>
      <c r="B259" s="37" t="s">
        <v>211</v>
      </c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29" t="s">
        <v>210</v>
      </c>
      <c r="N259" s="12" t="s">
        <v>9</v>
      </c>
      <c r="O259" s="30">
        <v>0</v>
      </c>
      <c r="P259" s="31">
        <v>0</v>
      </c>
      <c r="Q259" s="12" t="s">
        <v>9</v>
      </c>
      <c r="R259" s="27"/>
      <c r="S259" s="32">
        <v>1351</v>
      </c>
      <c r="T259" s="32">
        <v>1351</v>
      </c>
      <c r="U259" s="11"/>
      <c r="V259" s="9"/>
      <c r="W259" s="2"/>
    </row>
    <row r="260" spans="1:23" ht="31.5" customHeight="1">
      <c r="A260" s="23"/>
      <c r="B260" s="37" t="s">
        <v>6</v>
      </c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29" t="s">
        <v>210</v>
      </c>
      <c r="N260" s="12">
        <v>133</v>
      </c>
      <c r="O260" s="30">
        <v>4</v>
      </c>
      <c r="P260" s="31">
        <v>9</v>
      </c>
      <c r="Q260" s="12" t="s">
        <v>4</v>
      </c>
      <c r="R260" s="27"/>
      <c r="S260" s="32">
        <v>1351</v>
      </c>
      <c r="T260" s="32">
        <v>1351</v>
      </c>
      <c r="U260" s="11"/>
      <c r="V260" s="9"/>
      <c r="W260" s="2"/>
    </row>
    <row r="261" spans="1:23" ht="60.75" customHeight="1">
      <c r="A261" s="23"/>
      <c r="B261" s="37" t="s">
        <v>209</v>
      </c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29" t="s">
        <v>208</v>
      </c>
      <c r="N261" s="12" t="s">
        <v>9</v>
      </c>
      <c r="O261" s="30">
        <v>0</v>
      </c>
      <c r="P261" s="31">
        <v>0</v>
      </c>
      <c r="Q261" s="12" t="s">
        <v>9</v>
      </c>
      <c r="R261" s="27"/>
      <c r="S261" s="32">
        <v>41.8</v>
      </c>
      <c r="T261" s="32">
        <v>41.8</v>
      </c>
      <c r="U261" s="11"/>
      <c r="V261" s="9"/>
      <c r="W261" s="2"/>
    </row>
    <row r="262" spans="1:23" ht="32.25" customHeight="1">
      <c r="A262" s="23"/>
      <c r="B262" s="37" t="s">
        <v>6</v>
      </c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29" t="s">
        <v>208</v>
      </c>
      <c r="N262" s="12">
        <v>133</v>
      </c>
      <c r="O262" s="30">
        <v>4</v>
      </c>
      <c r="P262" s="31">
        <v>9</v>
      </c>
      <c r="Q262" s="12" t="s">
        <v>4</v>
      </c>
      <c r="R262" s="27"/>
      <c r="S262" s="32">
        <v>41.8</v>
      </c>
      <c r="T262" s="32">
        <v>41.8</v>
      </c>
      <c r="U262" s="11"/>
      <c r="V262" s="9"/>
      <c r="W262" s="2"/>
    </row>
    <row r="263" spans="1:23" ht="29.25" customHeight="1">
      <c r="A263" s="23"/>
      <c r="B263" s="37" t="s">
        <v>492</v>
      </c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29" t="s">
        <v>207</v>
      </c>
      <c r="N263" s="12" t="s">
        <v>9</v>
      </c>
      <c r="O263" s="30">
        <v>0</v>
      </c>
      <c r="P263" s="31">
        <v>0</v>
      </c>
      <c r="Q263" s="12" t="s">
        <v>9</v>
      </c>
      <c r="R263" s="27"/>
      <c r="S263" s="32">
        <v>12000</v>
      </c>
      <c r="T263" s="32">
        <v>12000</v>
      </c>
      <c r="U263" s="11"/>
      <c r="V263" s="9"/>
      <c r="W263" s="2"/>
    </row>
    <row r="264" spans="1:23" ht="30" customHeight="1">
      <c r="A264" s="23"/>
      <c r="B264" s="37" t="s">
        <v>206</v>
      </c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29" t="s">
        <v>205</v>
      </c>
      <c r="N264" s="12" t="s">
        <v>9</v>
      </c>
      <c r="O264" s="30">
        <v>0</v>
      </c>
      <c r="P264" s="31">
        <v>0</v>
      </c>
      <c r="Q264" s="12" t="s">
        <v>9</v>
      </c>
      <c r="R264" s="27"/>
      <c r="S264" s="32">
        <v>12000</v>
      </c>
      <c r="T264" s="32">
        <v>12000</v>
      </c>
      <c r="U264" s="11"/>
      <c r="V264" s="9"/>
      <c r="W264" s="2"/>
    </row>
    <row r="265" spans="1:23" ht="30" customHeight="1">
      <c r="A265" s="23"/>
      <c r="B265" s="37" t="s">
        <v>6</v>
      </c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29" t="s">
        <v>205</v>
      </c>
      <c r="N265" s="12">
        <v>133</v>
      </c>
      <c r="O265" s="30">
        <v>4</v>
      </c>
      <c r="P265" s="31">
        <v>9</v>
      </c>
      <c r="Q265" s="12" t="s">
        <v>4</v>
      </c>
      <c r="R265" s="27"/>
      <c r="S265" s="32">
        <v>12000</v>
      </c>
      <c r="T265" s="32">
        <v>12000</v>
      </c>
      <c r="U265" s="11"/>
      <c r="V265" s="9"/>
      <c r="W265" s="2"/>
    </row>
    <row r="266" spans="1:23" ht="29.25" customHeight="1">
      <c r="A266" s="23"/>
      <c r="B266" s="37" t="s">
        <v>204</v>
      </c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29" t="s">
        <v>203</v>
      </c>
      <c r="N266" s="12" t="s">
        <v>9</v>
      </c>
      <c r="O266" s="30">
        <v>0</v>
      </c>
      <c r="P266" s="31">
        <v>0</v>
      </c>
      <c r="Q266" s="12" t="s">
        <v>9</v>
      </c>
      <c r="R266" s="27"/>
      <c r="S266" s="32">
        <v>2100</v>
      </c>
      <c r="T266" s="32">
        <v>2100</v>
      </c>
      <c r="U266" s="11"/>
      <c r="V266" s="9"/>
      <c r="W266" s="2"/>
    </row>
    <row r="267" spans="1:23" ht="55.5" customHeight="1">
      <c r="A267" s="23"/>
      <c r="B267" s="37" t="s">
        <v>202</v>
      </c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29" t="s">
        <v>201</v>
      </c>
      <c r="N267" s="12" t="s">
        <v>9</v>
      </c>
      <c r="O267" s="30">
        <v>0</v>
      </c>
      <c r="P267" s="31">
        <v>0</v>
      </c>
      <c r="Q267" s="12" t="s">
        <v>9</v>
      </c>
      <c r="R267" s="27"/>
      <c r="S267" s="32">
        <v>2100</v>
      </c>
      <c r="T267" s="32">
        <v>2100</v>
      </c>
      <c r="U267" s="11"/>
      <c r="V267" s="9"/>
      <c r="W267" s="2"/>
    </row>
    <row r="268" spans="1:23" ht="30" customHeight="1">
      <c r="A268" s="23"/>
      <c r="B268" s="37" t="s">
        <v>6</v>
      </c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29" t="s">
        <v>201</v>
      </c>
      <c r="N268" s="12">
        <v>133</v>
      </c>
      <c r="O268" s="30">
        <v>4</v>
      </c>
      <c r="P268" s="31">
        <v>8</v>
      </c>
      <c r="Q268" s="12" t="s">
        <v>4</v>
      </c>
      <c r="R268" s="27"/>
      <c r="S268" s="32">
        <v>1300</v>
      </c>
      <c r="T268" s="32">
        <v>1300</v>
      </c>
      <c r="U268" s="11"/>
      <c r="V268" s="9"/>
      <c r="W268" s="2"/>
    </row>
    <row r="269" spans="1:23" ht="54.75" customHeight="1">
      <c r="A269" s="23"/>
      <c r="B269" s="37" t="s">
        <v>104</v>
      </c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29" t="s">
        <v>201</v>
      </c>
      <c r="N269" s="12">
        <v>133</v>
      </c>
      <c r="O269" s="30">
        <v>10</v>
      </c>
      <c r="P269" s="31">
        <v>3</v>
      </c>
      <c r="Q269" s="12" t="s">
        <v>102</v>
      </c>
      <c r="R269" s="27"/>
      <c r="S269" s="32">
        <v>800</v>
      </c>
      <c r="T269" s="32">
        <v>800</v>
      </c>
      <c r="U269" s="11"/>
      <c r="V269" s="9"/>
      <c r="W269" s="2"/>
    </row>
    <row r="270" spans="1:23" ht="49.5" customHeight="1">
      <c r="A270" s="23"/>
      <c r="B270" s="39" t="s">
        <v>200</v>
      </c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24" t="s">
        <v>199</v>
      </c>
      <c r="N270" s="13" t="s">
        <v>9</v>
      </c>
      <c r="O270" s="25">
        <v>0</v>
      </c>
      <c r="P270" s="26">
        <v>0</v>
      </c>
      <c r="Q270" s="13" t="s">
        <v>9</v>
      </c>
      <c r="R270" s="27"/>
      <c r="S270" s="28">
        <f>27089.6-19.1</f>
        <v>27070.5</v>
      </c>
      <c r="T270" s="28">
        <v>48567.4</v>
      </c>
      <c r="U270" s="11"/>
      <c r="V270" s="9"/>
      <c r="W270" s="2"/>
    </row>
    <row r="271" spans="1:23" ht="20.65" customHeight="1">
      <c r="A271" s="23"/>
      <c r="B271" s="37" t="s">
        <v>494</v>
      </c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29" t="s">
        <v>198</v>
      </c>
      <c r="N271" s="12" t="s">
        <v>9</v>
      </c>
      <c r="O271" s="30">
        <v>0</v>
      </c>
      <c r="P271" s="31">
        <v>0</v>
      </c>
      <c r="Q271" s="12" t="s">
        <v>9</v>
      </c>
      <c r="R271" s="27"/>
      <c r="S271" s="32">
        <v>400</v>
      </c>
      <c r="T271" s="32">
        <v>400</v>
      </c>
      <c r="U271" s="11"/>
      <c r="V271" s="9"/>
      <c r="W271" s="2"/>
    </row>
    <row r="272" spans="1:23" ht="28.5" customHeight="1">
      <c r="A272" s="23"/>
      <c r="B272" s="37" t="s">
        <v>190</v>
      </c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29" t="s">
        <v>197</v>
      </c>
      <c r="N272" s="12" t="s">
        <v>9</v>
      </c>
      <c r="O272" s="30">
        <v>0</v>
      </c>
      <c r="P272" s="31">
        <v>0</v>
      </c>
      <c r="Q272" s="12" t="s">
        <v>9</v>
      </c>
      <c r="R272" s="27"/>
      <c r="S272" s="32">
        <v>400</v>
      </c>
      <c r="T272" s="32">
        <v>400</v>
      </c>
      <c r="U272" s="11"/>
      <c r="V272" s="9"/>
      <c r="W272" s="2"/>
    </row>
    <row r="273" spans="1:23" ht="32.25" customHeight="1">
      <c r="A273" s="23"/>
      <c r="B273" s="37" t="s">
        <v>6</v>
      </c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29" t="s">
        <v>197</v>
      </c>
      <c r="N273" s="12">
        <v>133</v>
      </c>
      <c r="O273" s="30">
        <v>5</v>
      </c>
      <c r="P273" s="31">
        <v>2</v>
      </c>
      <c r="Q273" s="12" t="s">
        <v>4</v>
      </c>
      <c r="R273" s="27"/>
      <c r="S273" s="32">
        <v>400</v>
      </c>
      <c r="T273" s="32">
        <v>400</v>
      </c>
      <c r="U273" s="11"/>
      <c r="V273" s="9"/>
      <c r="W273" s="2"/>
    </row>
    <row r="274" spans="1:23" ht="33" customHeight="1">
      <c r="A274" s="23"/>
      <c r="B274" s="37" t="s">
        <v>493</v>
      </c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29" t="s">
        <v>196</v>
      </c>
      <c r="N274" s="12" t="s">
        <v>9</v>
      </c>
      <c r="O274" s="30">
        <v>0</v>
      </c>
      <c r="P274" s="31">
        <v>0</v>
      </c>
      <c r="Q274" s="12" t="s">
        <v>9</v>
      </c>
      <c r="R274" s="27"/>
      <c r="S274" s="32">
        <v>800</v>
      </c>
      <c r="T274" s="32">
        <v>800</v>
      </c>
      <c r="U274" s="11"/>
      <c r="V274" s="9"/>
      <c r="W274" s="2"/>
    </row>
    <row r="275" spans="1:23" ht="30" customHeight="1">
      <c r="A275" s="23"/>
      <c r="B275" s="37" t="s">
        <v>190</v>
      </c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29" t="s">
        <v>195</v>
      </c>
      <c r="N275" s="12" t="s">
        <v>9</v>
      </c>
      <c r="O275" s="30">
        <v>0</v>
      </c>
      <c r="P275" s="31">
        <v>0</v>
      </c>
      <c r="Q275" s="12" t="s">
        <v>9</v>
      </c>
      <c r="R275" s="27"/>
      <c r="S275" s="32">
        <v>800</v>
      </c>
      <c r="T275" s="32">
        <v>800</v>
      </c>
      <c r="U275" s="11"/>
      <c r="V275" s="9"/>
      <c r="W275" s="2"/>
    </row>
    <row r="276" spans="1:23" ht="41.25" customHeight="1">
      <c r="A276" s="23"/>
      <c r="B276" s="37" t="s">
        <v>6</v>
      </c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29" t="s">
        <v>195</v>
      </c>
      <c r="N276" s="12">
        <v>133</v>
      </c>
      <c r="O276" s="30">
        <v>5</v>
      </c>
      <c r="P276" s="31">
        <v>2</v>
      </c>
      <c r="Q276" s="12" t="s">
        <v>4</v>
      </c>
      <c r="R276" s="27"/>
      <c r="S276" s="32">
        <v>800</v>
      </c>
      <c r="T276" s="32">
        <v>800</v>
      </c>
      <c r="U276" s="11"/>
      <c r="V276" s="9"/>
      <c r="W276" s="2"/>
    </row>
    <row r="277" spans="1:23" ht="36" customHeight="1">
      <c r="A277" s="23"/>
      <c r="B277" s="37" t="s">
        <v>194</v>
      </c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29" t="s">
        <v>193</v>
      </c>
      <c r="N277" s="12" t="s">
        <v>9</v>
      </c>
      <c r="O277" s="30">
        <v>0</v>
      </c>
      <c r="P277" s="31">
        <v>0</v>
      </c>
      <c r="Q277" s="12" t="s">
        <v>9</v>
      </c>
      <c r="R277" s="27"/>
      <c r="S277" s="32">
        <f>4412-19.1</f>
        <v>4392.8999999999996</v>
      </c>
      <c r="T277" s="32">
        <v>4412</v>
      </c>
      <c r="U277" s="11"/>
      <c r="V277" s="9"/>
      <c r="W277" s="2"/>
    </row>
    <row r="278" spans="1:23" ht="28.5" customHeight="1">
      <c r="A278" s="23"/>
      <c r="B278" s="37" t="s">
        <v>192</v>
      </c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29" t="s">
        <v>191</v>
      </c>
      <c r="N278" s="12" t="s">
        <v>9</v>
      </c>
      <c r="O278" s="30">
        <v>0</v>
      </c>
      <c r="P278" s="31">
        <v>0</v>
      </c>
      <c r="Q278" s="12" t="s">
        <v>9</v>
      </c>
      <c r="R278" s="27"/>
      <c r="S278" s="32">
        <v>3000</v>
      </c>
      <c r="T278" s="32">
        <v>3000</v>
      </c>
      <c r="U278" s="11"/>
      <c r="V278" s="9"/>
      <c r="W278" s="2"/>
    </row>
    <row r="279" spans="1:23" ht="20.45" customHeight="1">
      <c r="A279" s="23"/>
      <c r="B279" s="37" t="s">
        <v>84</v>
      </c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29" t="s">
        <v>191</v>
      </c>
      <c r="N279" s="12">
        <v>250</v>
      </c>
      <c r="O279" s="30">
        <v>5</v>
      </c>
      <c r="P279" s="31">
        <v>2</v>
      </c>
      <c r="Q279" s="12" t="s">
        <v>82</v>
      </c>
      <c r="R279" s="27"/>
      <c r="S279" s="32">
        <v>3000</v>
      </c>
      <c r="T279" s="32">
        <v>3000</v>
      </c>
      <c r="U279" s="11"/>
      <c r="V279" s="9"/>
      <c r="W279" s="2"/>
    </row>
    <row r="280" spans="1:23" ht="20.45" customHeight="1">
      <c r="A280" s="23"/>
      <c r="B280" s="37" t="s">
        <v>190</v>
      </c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29" t="s">
        <v>189</v>
      </c>
      <c r="N280" s="12" t="s">
        <v>9</v>
      </c>
      <c r="O280" s="30">
        <v>0</v>
      </c>
      <c r="P280" s="31">
        <v>0</v>
      </c>
      <c r="Q280" s="12" t="s">
        <v>9</v>
      </c>
      <c r="R280" s="27"/>
      <c r="S280" s="32">
        <f>S281</f>
        <v>1392.9</v>
      </c>
      <c r="T280" s="32">
        <v>1412</v>
      </c>
      <c r="U280" s="11"/>
      <c r="V280" s="9"/>
      <c r="W280" s="2"/>
    </row>
    <row r="281" spans="1:23" ht="39.75" customHeight="1">
      <c r="A281" s="23"/>
      <c r="B281" s="37" t="s">
        <v>6</v>
      </c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29" t="s">
        <v>189</v>
      </c>
      <c r="N281" s="12">
        <v>133</v>
      </c>
      <c r="O281" s="30">
        <v>5</v>
      </c>
      <c r="P281" s="31">
        <v>2</v>
      </c>
      <c r="Q281" s="12" t="s">
        <v>4</v>
      </c>
      <c r="R281" s="27"/>
      <c r="S281" s="32">
        <f>1412-19.1</f>
        <v>1392.9</v>
      </c>
      <c r="T281" s="32">
        <v>1412</v>
      </c>
      <c r="U281" s="11"/>
      <c r="V281" s="9"/>
      <c r="W281" s="2"/>
    </row>
    <row r="282" spans="1:23" ht="60.2" customHeight="1">
      <c r="A282" s="23"/>
      <c r="B282" s="37" t="s">
        <v>188</v>
      </c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29" t="s">
        <v>187</v>
      </c>
      <c r="N282" s="12" t="s">
        <v>9</v>
      </c>
      <c r="O282" s="30">
        <v>0</v>
      </c>
      <c r="P282" s="31">
        <v>0</v>
      </c>
      <c r="Q282" s="12" t="s">
        <v>9</v>
      </c>
      <c r="R282" s="27"/>
      <c r="S282" s="32">
        <v>21477.599999999999</v>
      </c>
      <c r="T282" s="32">
        <v>42955.4</v>
      </c>
      <c r="U282" s="11"/>
      <c r="V282" s="9"/>
      <c r="W282" s="2"/>
    </row>
    <row r="283" spans="1:23" ht="38.450000000000003" customHeight="1">
      <c r="A283" s="23"/>
      <c r="B283" s="37" t="s">
        <v>186</v>
      </c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29" t="s">
        <v>185</v>
      </c>
      <c r="N283" s="12" t="s">
        <v>9</v>
      </c>
      <c r="O283" s="30">
        <v>0</v>
      </c>
      <c r="P283" s="31">
        <v>0</v>
      </c>
      <c r="Q283" s="12" t="s">
        <v>9</v>
      </c>
      <c r="R283" s="27"/>
      <c r="S283" s="32">
        <v>21477.599999999999</v>
      </c>
      <c r="T283" s="32">
        <v>42955.4</v>
      </c>
      <c r="U283" s="11"/>
      <c r="V283" s="9"/>
      <c r="W283" s="2"/>
    </row>
    <row r="284" spans="1:23" ht="31.15" customHeight="1">
      <c r="A284" s="23"/>
      <c r="B284" s="37" t="s">
        <v>6</v>
      </c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29" t="s">
        <v>185</v>
      </c>
      <c r="N284" s="12">
        <v>133</v>
      </c>
      <c r="O284" s="30">
        <v>5</v>
      </c>
      <c r="P284" s="31">
        <v>2</v>
      </c>
      <c r="Q284" s="12" t="s">
        <v>4</v>
      </c>
      <c r="R284" s="27"/>
      <c r="S284" s="32">
        <v>21477.599999999999</v>
      </c>
      <c r="T284" s="32">
        <v>42955.4</v>
      </c>
      <c r="U284" s="11"/>
      <c r="V284" s="9"/>
      <c r="W284" s="2"/>
    </row>
    <row r="285" spans="1:23" ht="34.700000000000003" customHeight="1">
      <c r="A285" s="23"/>
      <c r="B285" s="39" t="s">
        <v>495</v>
      </c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24" t="s">
        <v>184</v>
      </c>
      <c r="N285" s="13" t="s">
        <v>9</v>
      </c>
      <c r="O285" s="25">
        <v>0</v>
      </c>
      <c r="P285" s="26">
        <v>0</v>
      </c>
      <c r="Q285" s="13" t="s">
        <v>9</v>
      </c>
      <c r="R285" s="27"/>
      <c r="S285" s="28">
        <v>3263.8</v>
      </c>
      <c r="T285" s="28">
        <v>3263.8</v>
      </c>
      <c r="U285" s="11"/>
      <c r="V285" s="9"/>
      <c r="W285" s="2"/>
    </row>
    <row r="286" spans="1:23" ht="63.75" customHeight="1">
      <c r="A286" s="23"/>
      <c r="B286" s="37" t="s">
        <v>496</v>
      </c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29" t="s">
        <v>183</v>
      </c>
      <c r="N286" s="12" t="s">
        <v>9</v>
      </c>
      <c r="O286" s="30">
        <v>0</v>
      </c>
      <c r="P286" s="31">
        <v>0</v>
      </c>
      <c r="Q286" s="12" t="s">
        <v>9</v>
      </c>
      <c r="R286" s="27"/>
      <c r="S286" s="32">
        <v>3263.8</v>
      </c>
      <c r="T286" s="32">
        <v>3263.8</v>
      </c>
      <c r="U286" s="11"/>
      <c r="V286" s="9"/>
      <c r="W286" s="2"/>
    </row>
    <row r="287" spans="1:23" ht="34.700000000000003" customHeight="1">
      <c r="A287" s="23"/>
      <c r="B287" s="37" t="s">
        <v>40</v>
      </c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29" t="s">
        <v>182</v>
      </c>
      <c r="N287" s="12" t="s">
        <v>9</v>
      </c>
      <c r="O287" s="30">
        <v>0</v>
      </c>
      <c r="P287" s="31">
        <v>0</v>
      </c>
      <c r="Q287" s="12" t="s">
        <v>9</v>
      </c>
      <c r="R287" s="27"/>
      <c r="S287" s="32">
        <v>3109.6</v>
      </c>
      <c r="T287" s="32">
        <v>3109.6</v>
      </c>
      <c r="U287" s="11"/>
      <c r="V287" s="9"/>
      <c r="W287" s="2"/>
    </row>
    <row r="288" spans="1:23" ht="39" customHeight="1">
      <c r="A288" s="23"/>
      <c r="B288" s="37" t="s">
        <v>29</v>
      </c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29" t="s">
        <v>182</v>
      </c>
      <c r="N288" s="12">
        <v>133</v>
      </c>
      <c r="O288" s="30">
        <v>5</v>
      </c>
      <c r="P288" s="31">
        <v>5</v>
      </c>
      <c r="Q288" s="12" t="s">
        <v>28</v>
      </c>
      <c r="R288" s="27"/>
      <c r="S288" s="32">
        <v>2555.1</v>
      </c>
      <c r="T288" s="32">
        <v>2555.1</v>
      </c>
      <c r="U288" s="11"/>
      <c r="V288" s="9"/>
      <c r="W288" s="2"/>
    </row>
    <row r="289" spans="1:23" ht="34.700000000000003" customHeight="1">
      <c r="A289" s="23"/>
      <c r="B289" s="37" t="s">
        <v>6</v>
      </c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29" t="s">
        <v>182</v>
      </c>
      <c r="N289" s="12">
        <v>133</v>
      </c>
      <c r="O289" s="30">
        <v>5</v>
      </c>
      <c r="P289" s="31">
        <v>5</v>
      </c>
      <c r="Q289" s="12" t="s">
        <v>4</v>
      </c>
      <c r="R289" s="27"/>
      <c r="S289" s="32">
        <v>394.4</v>
      </c>
      <c r="T289" s="32">
        <v>394.4</v>
      </c>
      <c r="U289" s="11"/>
      <c r="V289" s="9"/>
      <c r="W289" s="2"/>
    </row>
    <row r="290" spans="1:23" ht="20.45" customHeight="1">
      <c r="A290" s="23"/>
      <c r="B290" s="37" t="s">
        <v>39</v>
      </c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29" t="s">
        <v>182</v>
      </c>
      <c r="N290" s="12">
        <v>133</v>
      </c>
      <c r="O290" s="30">
        <v>5</v>
      </c>
      <c r="P290" s="31">
        <v>5</v>
      </c>
      <c r="Q290" s="12" t="s">
        <v>38</v>
      </c>
      <c r="R290" s="27"/>
      <c r="S290" s="32">
        <v>10</v>
      </c>
      <c r="T290" s="32">
        <v>10</v>
      </c>
      <c r="U290" s="11"/>
      <c r="V290" s="9"/>
      <c r="W290" s="2"/>
    </row>
    <row r="291" spans="1:23" ht="20.45" customHeight="1">
      <c r="A291" s="23"/>
      <c r="B291" s="37" t="s">
        <v>16</v>
      </c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29" t="s">
        <v>182</v>
      </c>
      <c r="N291" s="12">
        <v>133</v>
      </c>
      <c r="O291" s="30">
        <v>5</v>
      </c>
      <c r="P291" s="31">
        <v>5</v>
      </c>
      <c r="Q291" s="12" t="s">
        <v>14</v>
      </c>
      <c r="R291" s="27"/>
      <c r="S291" s="32">
        <v>150.1</v>
      </c>
      <c r="T291" s="32">
        <v>150.1</v>
      </c>
      <c r="U291" s="11"/>
      <c r="V291" s="9"/>
      <c r="W291" s="2"/>
    </row>
    <row r="292" spans="1:23" ht="42.75" customHeight="1">
      <c r="A292" s="23"/>
      <c r="B292" s="37" t="s">
        <v>36</v>
      </c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29" t="s">
        <v>181</v>
      </c>
      <c r="N292" s="12" t="s">
        <v>9</v>
      </c>
      <c r="O292" s="30">
        <v>0</v>
      </c>
      <c r="P292" s="31">
        <v>0</v>
      </c>
      <c r="Q292" s="12" t="s">
        <v>9</v>
      </c>
      <c r="R292" s="27"/>
      <c r="S292" s="32">
        <v>154.19999999999999</v>
      </c>
      <c r="T292" s="32">
        <v>154.19999999999999</v>
      </c>
      <c r="U292" s="11"/>
      <c r="V292" s="9"/>
      <c r="W292" s="2"/>
    </row>
    <row r="293" spans="1:23" ht="39" customHeight="1">
      <c r="A293" s="23"/>
      <c r="B293" s="37" t="s">
        <v>29</v>
      </c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29" t="s">
        <v>181</v>
      </c>
      <c r="N293" s="12">
        <v>133</v>
      </c>
      <c r="O293" s="30">
        <v>5</v>
      </c>
      <c r="P293" s="31">
        <v>5</v>
      </c>
      <c r="Q293" s="12" t="s">
        <v>28</v>
      </c>
      <c r="R293" s="27"/>
      <c r="S293" s="32">
        <v>140.19999999999999</v>
      </c>
      <c r="T293" s="32">
        <v>140.19999999999999</v>
      </c>
      <c r="U293" s="11"/>
      <c r="V293" s="9"/>
      <c r="W293" s="2"/>
    </row>
    <row r="294" spans="1:23" ht="33.75" customHeight="1">
      <c r="A294" s="23"/>
      <c r="B294" s="37" t="s">
        <v>6</v>
      </c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29" t="s">
        <v>181</v>
      </c>
      <c r="N294" s="12">
        <v>133</v>
      </c>
      <c r="O294" s="30">
        <v>5</v>
      </c>
      <c r="P294" s="31">
        <v>5</v>
      </c>
      <c r="Q294" s="12" t="s">
        <v>4</v>
      </c>
      <c r="R294" s="27"/>
      <c r="S294" s="32">
        <v>14</v>
      </c>
      <c r="T294" s="32">
        <v>14</v>
      </c>
      <c r="U294" s="11"/>
      <c r="V294" s="9"/>
      <c r="W294" s="2"/>
    </row>
    <row r="295" spans="1:23" ht="40.5" customHeight="1">
      <c r="A295" s="23"/>
      <c r="B295" s="39" t="s">
        <v>180</v>
      </c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24" t="s">
        <v>179</v>
      </c>
      <c r="N295" s="13" t="s">
        <v>9</v>
      </c>
      <c r="O295" s="25">
        <v>0</v>
      </c>
      <c r="P295" s="26">
        <v>0</v>
      </c>
      <c r="Q295" s="13" t="s">
        <v>9</v>
      </c>
      <c r="R295" s="27"/>
      <c r="S295" s="28">
        <v>3857.2</v>
      </c>
      <c r="T295" s="28">
        <v>3857.2</v>
      </c>
      <c r="U295" s="11"/>
      <c r="V295" s="9"/>
      <c r="W295" s="2"/>
    </row>
    <row r="296" spans="1:23" ht="27.75" customHeight="1">
      <c r="A296" s="23"/>
      <c r="B296" s="37" t="s">
        <v>178</v>
      </c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29" t="s">
        <v>177</v>
      </c>
      <c r="N296" s="12" t="s">
        <v>9</v>
      </c>
      <c r="O296" s="30">
        <v>0</v>
      </c>
      <c r="P296" s="31">
        <v>0</v>
      </c>
      <c r="Q296" s="12" t="s">
        <v>9</v>
      </c>
      <c r="R296" s="27"/>
      <c r="S296" s="32">
        <v>660</v>
      </c>
      <c r="T296" s="32">
        <v>660</v>
      </c>
      <c r="U296" s="11"/>
      <c r="V296" s="9"/>
      <c r="W296" s="2"/>
    </row>
    <row r="297" spans="1:23" ht="31.5" customHeight="1">
      <c r="A297" s="23"/>
      <c r="B297" s="37" t="s">
        <v>176</v>
      </c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29" t="s">
        <v>175</v>
      </c>
      <c r="N297" s="12" t="s">
        <v>9</v>
      </c>
      <c r="O297" s="30">
        <v>0</v>
      </c>
      <c r="P297" s="31">
        <v>0</v>
      </c>
      <c r="Q297" s="12" t="s">
        <v>9</v>
      </c>
      <c r="R297" s="27"/>
      <c r="S297" s="32">
        <v>660</v>
      </c>
      <c r="T297" s="32">
        <v>660</v>
      </c>
      <c r="U297" s="11"/>
      <c r="V297" s="9"/>
      <c r="W297" s="2"/>
    </row>
    <row r="298" spans="1:23" ht="33.75" customHeight="1">
      <c r="A298" s="23"/>
      <c r="B298" s="37" t="s">
        <v>6</v>
      </c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29" t="s">
        <v>175</v>
      </c>
      <c r="N298" s="12">
        <v>250</v>
      </c>
      <c r="O298" s="30">
        <v>3</v>
      </c>
      <c r="P298" s="31">
        <v>14</v>
      </c>
      <c r="Q298" s="12" t="s">
        <v>4</v>
      </c>
      <c r="R298" s="27"/>
      <c r="S298" s="32">
        <v>10</v>
      </c>
      <c r="T298" s="32">
        <v>10</v>
      </c>
      <c r="U298" s="11"/>
      <c r="V298" s="9"/>
      <c r="W298" s="2"/>
    </row>
    <row r="299" spans="1:23" ht="35.25" customHeight="1">
      <c r="A299" s="23"/>
      <c r="B299" s="37" t="s">
        <v>6</v>
      </c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29" t="s">
        <v>175</v>
      </c>
      <c r="N299" s="12">
        <v>250</v>
      </c>
      <c r="O299" s="30">
        <v>8</v>
      </c>
      <c r="P299" s="31">
        <v>1</v>
      </c>
      <c r="Q299" s="12" t="s">
        <v>4</v>
      </c>
      <c r="R299" s="27"/>
      <c r="S299" s="32">
        <v>300</v>
      </c>
      <c r="T299" s="32">
        <v>300</v>
      </c>
      <c r="U299" s="11"/>
      <c r="V299" s="9"/>
      <c r="W299" s="2"/>
    </row>
    <row r="300" spans="1:23" ht="29.25" customHeight="1">
      <c r="A300" s="23"/>
      <c r="B300" s="37" t="s">
        <v>84</v>
      </c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29" t="s">
        <v>175</v>
      </c>
      <c r="N300" s="12">
        <v>250</v>
      </c>
      <c r="O300" s="30">
        <v>8</v>
      </c>
      <c r="P300" s="31">
        <v>1</v>
      </c>
      <c r="Q300" s="12" t="s">
        <v>82</v>
      </c>
      <c r="R300" s="27"/>
      <c r="S300" s="32">
        <v>350</v>
      </c>
      <c r="T300" s="32">
        <v>350</v>
      </c>
      <c r="U300" s="11"/>
      <c r="V300" s="9"/>
      <c r="W300" s="2"/>
    </row>
    <row r="301" spans="1:23" ht="59.25" customHeight="1">
      <c r="A301" s="23"/>
      <c r="B301" s="37" t="s">
        <v>174</v>
      </c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29" t="s">
        <v>173</v>
      </c>
      <c r="N301" s="12" t="s">
        <v>9</v>
      </c>
      <c r="O301" s="30">
        <v>0</v>
      </c>
      <c r="P301" s="31">
        <v>0</v>
      </c>
      <c r="Q301" s="12" t="s">
        <v>9</v>
      </c>
      <c r="R301" s="27"/>
      <c r="S301" s="32">
        <v>2602.1999999999998</v>
      </c>
      <c r="T301" s="32">
        <v>2602.1999999999998</v>
      </c>
      <c r="U301" s="11"/>
      <c r="V301" s="9"/>
      <c r="W301" s="2"/>
    </row>
    <row r="302" spans="1:23" ht="39" customHeight="1">
      <c r="A302" s="23"/>
      <c r="B302" s="37" t="s">
        <v>172</v>
      </c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29" t="s">
        <v>171</v>
      </c>
      <c r="N302" s="12" t="s">
        <v>9</v>
      </c>
      <c r="O302" s="30">
        <v>0</v>
      </c>
      <c r="P302" s="31">
        <v>0</v>
      </c>
      <c r="Q302" s="12" t="s">
        <v>9</v>
      </c>
      <c r="R302" s="27"/>
      <c r="S302" s="32">
        <v>90</v>
      </c>
      <c r="T302" s="32">
        <v>90</v>
      </c>
      <c r="U302" s="11"/>
      <c r="V302" s="9"/>
      <c r="W302" s="2"/>
    </row>
    <row r="303" spans="1:23" ht="32.25" customHeight="1">
      <c r="A303" s="23"/>
      <c r="B303" s="37" t="s">
        <v>6</v>
      </c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29" t="s">
        <v>171</v>
      </c>
      <c r="N303" s="12">
        <v>250</v>
      </c>
      <c r="O303" s="30">
        <v>3</v>
      </c>
      <c r="P303" s="31">
        <v>9</v>
      </c>
      <c r="Q303" s="12" t="s">
        <v>4</v>
      </c>
      <c r="R303" s="27"/>
      <c r="S303" s="32">
        <v>90</v>
      </c>
      <c r="T303" s="32">
        <v>90</v>
      </c>
      <c r="U303" s="11"/>
      <c r="V303" s="9"/>
      <c r="W303" s="2"/>
    </row>
    <row r="304" spans="1:23" ht="42.75" customHeight="1">
      <c r="A304" s="23"/>
      <c r="B304" s="37" t="s">
        <v>11</v>
      </c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29" t="s">
        <v>170</v>
      </c>
      <c r="N304" s="12" t="s">
        <v>9</v>
      </c>
      <c r="O304" s="30">
        <v>0</v>
      </c>
      <c r="P304" s="31">
        <v>0</v>
      </c>
      <c r="Q304" s="12" t="s">
        <v>9</v>
      </c>
      <c r="R304" s="27"/>
      <c r="S304" s="32">
        <v>649</v>
      </c>
      <c r="T304" s="32">
        <v>649</v>
      </c>
      <c r="U304" s="11"/>
      <c r="V304" s="9"/>
      <c r="W304" s="2"/>
    </row>
    <row r="305" spans="1:23" ht="33" customHeight="1">
      <c r="A305" s="23"/>
      <c r="B305" s="37" t="s">
        <v>8</v>
      </c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29" t="s">
        <v>170</v>
      </c>
      <c r="N305" s="12">
        <v>250</v>
      </c>
      <c r="O305" s="30">
        <v>3</v>
      </c>
      <c r="P305" s="31">
        <v>9</v>
      </c>
      <c r="Q305" s="12" t="s">
        <v>7</v>
      </c>
      <c r="R305" s="27"/>
      <c r="S305" s="32">
        <v>649</v>
      </c>
      <c r="T305" s="32">
        <v>649</v>
      </c>
      <c r="U305" s="11"/>
      <c r="V305" s="9"/>
      <c r="W305" s="2"/>
    </row>
    <row r="306" spans="1:23" ht="36" customHeight="1">
      <c r="A306" s="23"/>
      <c r="B306" s="37" t="s">
        <v>169</v>
      </c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29" t="s">
        <v>168</v>
      </c>
      <c r="N306" s="12" t="s">
        <v>9</v>
      </c>
      <c r="O306" s="30">
        <v>0</v>
      </c>
      <c r="P306" s="31">
        <v>0</v>
      </c>
      <c r="Q306" s="12" t="s">
        <v>9</v>
      </c>
      <c r="R306" s="27"/>
      <c r="S306" s="32">
        <v>1863.2</v>
      </c>
      <c r="T306" s="32">
        <v>1863.2</v>
      </c>
      <c r="U306" s="11"/>
      <c r="V306" s="9"/>
      <c r="W306" s="2"/>
    </row>
    <row r="307" spans="1:23" ht="20.45" customHeight="1">
      <c r="A307" s="23"/>
      <c r="B307" s="37" t="s">
        <v>8</v>
      </c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29" t="s">
        <v>168</v>
      </c>
      <c r="N307" s="12">
        <v>250</v>
      </c>
      <c r="O307" s="30">
        <v>3</v>
      </c>
      <c r="P307" s="31">
        <v>9</v>
      </c>
      <c r="Q307" s="12" t="s">
        <v>7</v>
      </c>
      <c r="R307" s="27"/>
      <c r="S307" s="32">
        <v>1761.3</v>
      </c>
      <c r="T307" s="32">
        <v>1761.3</v>
      </c>
      <c r="U307" s="11"/>
      <c r="V307" s="9"/>
      <c r="W307" s="2"/>
    </row>
    <row r="308" spans="1:23" ht="28.5" customHeight="1">
      <c r="A308" s="23"/>
      <c r="B308" s="37" t="s">
        <v>6</v>
      </c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29" t="s">
        <v>168</v>
      </c>
      <c r="N308" s="12">
        <v>250</v>
      </c>
      <c r="O308" s="30">
        <v>3</v>
      </c>
      <c r="P308" s="31">
        <v>9</v>
      </c>
      <c r="Q308" s="12" t="s">
        <v>4</v>
      </c>
      <c r="R308" s="27"/>
      <c r="S308" s="32">
        <v>101.9</v>
      </c>
      <c r="T308" s="32">
        <v>101.9</v>
      </c>
      <c r="U308" s="11"/>
      <c r="V308" s="9"/>
      <c r="W308" s="2"/>
    </row>
    <row r="309" spans="1:23" ht="45.4" customHeight="1">
      <c r="A309" s="23"/>
      <c r="B309" s="37" t="s">
        <v>167</v>
      </c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29" t="s">
        <v>166</v>
      </c>
      <c r="N309" s="12" t="s">
        <v>9</v>
      </c>
      <c r="O309" s="30">
        <v>0</v>
      </c>
      <c r="P309" s="31">
        <v>0</v>
      </c>
      <c r="Q309" s="12" t="s">
        <v>9</v>
      </c>
      <c r="R309" s="27"/>
      <c r="S309" s="32">
        <v>60</v>
      </c>
      <c r="T309" s="32">
        <v>60</v>
      </c>
      <c r="U309" s="11"/>
      <c r="V309" s="9"/>
      <c r="W309" s="2"/>
    </row>
    <row r="310" spans="1:23" ht="31.15" customHeight="1">
      <c r="A310" s="23"/>
      <c r="B310" s="37" t="s">
        <v>150</v>
      </c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29" t="s">
        <v>165</v>
      </c>
      <c r="N310" s="12" t="s">
        <v>9</v>
      </c>
      <c r="O310" s="30">
        <v>0</v>
      </c>
      <c r="P310" s="31">
        <v>0</v>
      </c>
      <c r="Q310" s="12" t="s">
        <v>9</v>
      </c>
      <c r="R310" s="27"/>
      <c r="S310" s="32">
        <v>60</v>
      </c>
      <c r="T310" s="32">
        <v>60</v>
      </c>
      <c r="U310" s="11"/>
      <c r="V310" s="9"/>
      <c r="W310" s="2"/>
    </row>
    <row r="311" spans="1:23" ht="35.25" customHeight="1">
      <c r="A311" s="23"/>
      <c r="B311" s="37" t="s">
        <v>6</v>
      </c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29" t="s">
        <v>165</v>
      </c>
      <c r="N311" s="12">
        <v>250</v>
      </c>
      <c r="O311" s="30">
        <v>3</v>
      </c>
      <c r="P311" s="31">
        <v>14</v>
      </c>
      <c r="Q311" s="12" t="s">
        <v>4</v>
      </c>
      <c r="R311" s="27"/>
      <c r="S311" s="32">
        <v>30</v>
      </c>
      <c r="T311" s="32">
        <v>30</v>
      </c>
      <c r="U311" s="11"/>
      <c r="V311" s="9"/>
      <c r="W311" s="2"/>
    </row>
    <row r="312" spans="1:23" ht="27.4" customHeight="1">
      <c r="A312" s="23"/>
      <c r="B312" s="37" t="s">
        <v>84</v>
      </c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29" t="s">
        <v>165</v>
      </c>
      <c r="N312" s="12">
        <v>250</v>
      </c>
      <c r="O312" s="30">
        <v>3</v>
      </c>
      <c r="P312" s="31">
        <v>14</v>
      </c>
      <c r="Q312" s="12" t="s">
        <v>82</v>
      </c>
      <c r="R312" s="27"/>
      <c r="S312" s="32">
        <v>30</v>
      </c>
      <c r="T312" s="32">
        <v>30</v>
      </c>
      <c r="U312" s="11"/>
      <c r="V312" s="9"/>
      <c r="W312" s="2"/>
    </row>
    <row r="313" spans="1:23" ht="31.5" customHeight="1">
      <c r="A313" s="23"/>
      <c r="B313" s="37" t="s">
        <v>164</v>
      </c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29" t="s">
        <v>163</v>
      </c>
      <c r="N313" s="12" t="s">
        <v>9</v>
      </c>
      <c r="O313" s="30">
        <v>0</v>
      </c>
      <c r="P313" s="31">
        <v>0</v>
      </c>
      <c r="Q313" s="12" t="s">
        <v>9</v>
      </c>
      <c r="R313" s="27"/>
      <c r="S313" s="32">
        <v>400</v>
      </c>
      <c r="T313" s="32">
        <v>400</v>
      </c>
      <c r="U313" s="11"/>
      <c r="V313" s="9"/>
      <c r="W313" s="2"/>
    </row>
    <row r="314" spans="1:23" ht="34.700000000000003" customHeight="1">
      <c r="A314" s="23"/>
      <c r="B314" s="37" t="s">
        <v>162</v>
      </c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29" t="s">
        <v>161</v>
      </c>
      <c r="N314" s="12" t="s">
        <v>9</v>
      </c>
      <c r="O314" s="30">
        <v>0</v>
      </c>
      <c r="P314" s="31">
        <v>0</v>
      </c>
      <c r="Q314" s="12" t="s">
        <v>9</v>
      </c>
      <c r="R314" s="27"/>
      <c r="S314" s="32">
        <v>272.60000000000002</v>
      </c>
      <c r="T314" s="32">
        <v>272.60000000000002</v>
      </c>
      <c r="U314" s="11"/>
      <c r="V314" s="9"/>
      <c r="W314" s="2"/>
    </row>
    <row r="315" spans="1:23" ht="27.75" customHeight="1">
      <c r="A315" s="23"/>
      <c r="B315" s="37" t="s">
        <v>6</v>
      </c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29" t="s">
        <v>161</v>
      </c>
      <c r="N315" s="12">
        <v>250</v>
      </c>
      <c r="O315" s="30">
        <v>3</v>
      </c>
      <c r="P315" s="31">
        <v>14</v>
      </c>
      <c r="Q315" s="12" t="s">
        <v>4</v>
      </c>
      <c r="R315" s="27"/>
      <c r="S315" s="32">
        <v>272.60000000000002</v>
      </c>
      <c r="T315" s="32">
        <v>272.60000000000002</v>
      </c>
      <c r="U315" s="11"/>
      <c r="V315" s="9"/>
      <c r="W315" s="2"/>
    </row>
    <row r="316" spans="1:23" ht="33.75" customHeight="1">
      <c r="A316" s="23"/>
      <c r="B316" s="37" t="s">
        <v>160</v>
      </c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29" t="s">
        <v>159</v>
      </c>
      <c r="N316" s="12" t="s">
        <v>9</v>
      </c>
      <c r="O316" s="30">
        <v>0</v>
      </c>
      <c r="P316" s="31">
        <v>0</v>
      </c>
      <c r="Q316" s="12" t="s">
        <v>9</v>
      </c>
      <c r="R316" s="27"/>
      <c r="S316" s="32">
        <v>121</v>
      </c>
      <c r="T316" s="32">
        <v>121</v>
      </c>
      <c r="U316" s="11"/>
      <c r="V316" s="9"/>
      <c r="W316" s="2"/>
    </row>
    <row r="317" spans="1:23" ht="27.75" customHeight="1">
      <c r="A317" s="23"/>
      <c r="B317" s="37" t="s">
        <v>6</v>
      </c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29" t="s">
        <v>159</v>
      </c>
      <c r="N317" s="12">
        <v>250</v>
      </c>
      <c r="O317" s="30">
        <v>3</v>
      </c>
      <c r="P317" s="31">
        <v>14</v>
      </c>
      <c r="Q317" s="12" t="s">
        <v>4</v>
      </c>
      <c r="R317" s="27"/>
      <c r="S317" s="32">
        <v>121</v>
      </c>
      <c r="T317" s="32">
        <v>121</v>
      </c>
      <c r="U317" s="11"/>
      <c r="V317" s="9"/>
      <c r="W317" s="2"/>
    </row>
    <row r="318" spans="1:23" ht="36.75" customHeight="1">
      <c r="A318" s="23"/>
      <c r="B318" s="37" t="s">
        <v>158</v>
      </c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29" t="s">
        <v>157</v>
      </c>
      <c r="N318" s="12" t="s">
        <v>9</v>
      </c>
      <c r="O318" s="30">
        <v>0</v>
      </c>
      <c r="P318" s="31">
        <v>0</v>
      </c>
      <c r="Q318" s="12" t="s">
        <v>9</v>
      </c>
      <c r="R318" s="27"/>
      <c r="S318" s="32">
        <v>6.4</v>
      </c>
      <c r="T318" s="32">
        <v>6.4</v>
      </c>
      <c r="U318" s="11"/>
      <c r="V318" s="9"/>
      <c r="W318" s="2"/>
    </row>
    <row r="319" spans="1:23" ht="35.25" customHeight="1">
      <c r="A319" s="23"/>
      <c r="B319" s="37" t="s">
        <v>6</v>
      </c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29" t="s">
        <v>157</v>
      </c>
      <c r="N319" s="12">
        <v>250</v>
      </c>
      <c r="O319" s="30">
        <v>3</v>
      </c>
      <c r="P319" s="31">
        <v>14</v>
      </c>
      <c r="Q319" s="12" t="s">
        <v>4</v>
      </c>
      <c r="R319" s="27"/>
      <c r="S319" s="32">
        <v>6.4</v>
      </c>
      <c r="T319" s="32">
        <v>6.4</v>
      </c>
      <c r="U319" s="11"/>
      <c r="V319" s="9"/>
      <c r="W319" s="2"/>
    </row>
    <row r="320" spans="1:23" ht="42.75" customHeight="1">
      <c r="A320" s="23"/>
      <c r="B320" s="37" t="s">
        <v>156</v>
      </c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29" t="s">
        <v>155</v>
      </c>
      <c r="N320" s="12" t="s">
        <v>9</v>
      </c>
      <c r="O320" s="30">
        <v>0</v>
      </c>
      <c r="P320" s="31">
        <v>0</v>
      </c>
      <c r="Q320" s="12" t="s">
        <v>9</v>
      </c>
      <c r="R320" s="27"/>
      <c r="S320" s="32">
        <v>55</v>
      </c>
      <c r="T320" s="32">
        <v>55</v>
      </c>
      <c r="U320" s="11"/>
      <c r="V320" s="9"/>
      <c r="W320" s="2"/>
    </row>
    <row r="321" spans="1:23" ht="54.75" customHeight="1">
      <c r="A321" s="23"/>
      <c r="B321" s="37" t="s">
        <v>154</v>
      </c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29" t="s">
        <v>153</v>
      </c>
      <c r="N321" s="12" t="s">
        <v>9</v>
      </c>
      <c r="O321" s="30">
        <v>0</v>
      </c>
      <c r="P321" s="31">
        <v>0</v>
      </c>
      <c r="Q321" s="12" t="s">
        <v>9</v>
      </c>
      <c r="R321" s="27"/>
      <c r="S321" s="32">
        <v>55</v>
      </c>
      <c r="T321" s="32">
        <v>55</v>
      </c>
      <c r="U321" s="11"/>
      <c r="V321" s="9"/>
      <c r="W321" s="2"/>
    </row>
    <row r="322" spans="1:23" ht="28.5" customHeight="1">
      <c r="A322" s="23"/>
      <c r="B322" s="37" t="s">
        <v>6</v>
      </c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29" t="s">
        <v>153</v>
      </c>
      <c r="N322" s="12">
        <v>250</v>
      </c>
      <c r="O322" s="30">
        <v>3</v>
      </c>
      <c r="P322" s="31">
        <v>14</v>
      </c>
      <c r="Q322" s="12" t="s">
        <v>4</v>
      </c>
      <c r="R322" s="27"/>
      <c r="S322" s="32">
        <v>15</v>
      </c>
      <c r="T322" s="32">
        <v>15</v>
      </c>
      <c r="U322" s="11"/>
      <c r="V322" s="9"/>
      <c r="W322" s="2"/>
    </row>
    <row r="323" spans="1:23" ht="20.45" customHeight="1">
      <c r="A323" s="23"/>
      <c r="B323" s="37" t="s">
        <v>84</v>
      </c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29" t="s">
        <v>153</v>
      </c>
      <c r="N323" s="12">
        <v>250</v>
      </c>
      <c r="O323" s="30">
        <v>3</v>
      </c>
      <c r="P323" s="31">
        <v>14</v>
      </c>
      <c r="Q323" s="12" t="s">
        <v>82</v>
      </c>
      <c r="R323" s="27"/>
      <c r="S323" s="32">
        <v>40</v>
      </c>
      <c r="T323" s="32">
        <v>40</v>
      </c>
      <c r="U323" s="11"/>
      <c r="V323" s="9"/>
      <c r="W323" s="2"/>
    </row>
    <row r="324" spans="1:23" ht="31.15" customHeight="1">
      <c r="A324" s="23"/>
      <c r="B324" s="37" t="s">
        <v>152</v>
      </c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29" t="s">
        <v>151</v>
      </c>
      <c r="N324" s="12" t="s">
        <v>9</v>
      </c>
      <c r="O324" s="30">
        <v>0</v>
      </c>
      <c r="P324" s="31">
        <v>0</v>
      </c>
      <c r="Q324" s="12" t="s">
        <v>9</v>
      </c>
      <c r="R324" s="27"/>
      <c r="S324" s="32">
        <v>60</v>
      </c>
      <c r="T324" s="32">
        <v>60</v>
      </c>
      <c r="U324" s="11"/>
      <c r="V324" s="9"/>
      <c r="W324" s="2"/>
    </row>
    <row r="325" spans="1:23" ht="42.2" customHeight="1">
      <c r="A325" s="23"/>
      <c r="B325" s="37" t="s">
        <v>150</v>
      </c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29" t="s">
        <v>149</v>
      </c>
      <c r="N325" s="12" t="s">
        <v>9</v>
      </c>
      <c r="O325" s="30">
        <v>0</v>
      </c>
      <c r="P325" s="31">
        <v>0</v>
      </c>
      <c r="Q325" s="12" t="s">
        <v>9</v>
      </c>
      <c r="R325" s="27"/>
      <c r="S325" s="32">
        <v>60</v>
      </c>
      <c r="T325" s="32">
        <v>60</v>
      </c>
      <c r="U325" s="11"/>
      <c r="V325" s="9"/>
      <c r="W325" s="2"/>
    </row>
    <row r="326" spans="1:23" ht="31.15" customHeight="1">
      <c r="A326" s="23"/>
      <c r="B326" s="37" t="s">
        <v>6</v>
      </c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29" t="s">
        <v>149</v>
      </c>
      <c r="N326" s="12">
        <v>250</v>
      </c>
      <c r="O326" s="30">
        <v>3</v>
      </c>
      <c r="P326" s="31">
        <v>14</v>
      </c>
      <c r="Q326" s="12" t="s">
        <v>4</v>
      </c>
      <c r="R326" s="27"/>
      <c r="S326" s="32">
        <v>60</v>
      </c>
      <c r="T326" s="32">
        <v>60</v>
      </c>
      <c r="U326" s="11"/>
      <c r="V326" s="9"/>
      <c r="W326" s="2"/>
    </row>
    <row r="327" spans="1:23" ht="45.4" customHeight="1">
      <c r="A327" s="23"/>
      <c r="B327" s="37" t="s">
        <v>148</v>
      </c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29" t="s">
        <v>147</v>
      </c>
      <c r="N327" s="12" t="s">
        <v>9</v>
      </c>
      <c r="O327" s="30">
        <v>0</v>
      </c>
      <c r="P327" s="31">
        <v>0</v>
      </c>
      <c r="Q327" s="12" t="s">
        <v>9</v>
      </c>
      <c r="R327" s="27"/>
      <c r="S327" s="32">
        <v>20</v>
      </c>
      <c r="T327" s="32">
        <v>20</v>
      </c>
      <c r="U327" s="11"/>
      <c r="V327" s="9"/>
      <c r="W327" s="2"/>
    </row>
    <row r="328" spans="1:23" ht="20.45" customHeight="1">
      <c r="A328" s="23"/>
      <c r="B328" s="37" t="s">
        <v>146</v>
      </c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29" t="s">
        <v>145</v>
      </c>
      <c r="N328" s="12" t="s">
        <v>9</v>
      </c>
      <c r="O328" s="30">
        <v>0</v>
      </c>
      <c r="P328" s="31">
        <v>0</v>
      </c>
      <c r="Q328" s="12" t="s">
        <v>9</v>
      </c>
      <c r="R328" s="27"/>
      <c r="S328" s="32">
        <v>20</v>
      </c>
      <c r="T328" s="32">
        <v>20</v>
      </c>
      <c r="U328" s="11"/>
      <c r="V328" s="9"/>
      <c r="W328" s="2"/>
    </row>
    <row r="329" spans="1:23" ht="32.25" customHeight="1">
      <c r="A329" s="23"/>
      <c r="B329" s="37" t="s">
        <v>6</v>
      </c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29" t="s">
        <v>145</v>
      </c>
      <c r="N329" s="12">
        <v>250</v>
      </c>
      <c r="O329" s="30">
        <v>3</v>
      </c>
      <c r="P329" s="31">
        <v>14</v>
      </c>
      <c r="Q329" s="12" t="s">
        <v>4</v>
      </c>
      <c r="R329" s="27"/>
      <c r="S329" s="32">
        <v>20</v>
      </c>
      <c r="T329" s="32">
        <v>20</v>
      </c>
      <c r="U329" s="11"/>
      <c r="V329" s="9"/>
      <c r="W329" s="2"/>
    </row>
    <row r="330" spans="1:23" ht="44.25" customHeight="1">
      <c r="A330" s="23"/>
      <c r="B330" s="39" t="s">
        <v>144</v>
      </c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24" t="s">
        <v>143</v>
      </c>
      <c r="N330" s="13" t="s">
        <v>9</v>
      </c>
      <c r="O330" s="25">
        <v>0</v>
      </c>
      <c r="P330" s="26">
        <v>0</v>
      </c>
      <c r="Q330" s="13" t="s">
        <v>9</v>
      </c>
      <c r="R330" s="27"/>
      <c r="S330" s="28">
        <f>7083.4+19.1</f>
        <v>7102.5</v>
      </c>
      <c r="T330" s="28">
        <v>9657.5</v>
      </c>
      <c r="U330" s="11"/>
      <c r="V330" s="9"/>
      <c r="W330" s="2"/>
    </row>
    <row r="331" spans="1:23" ht="54.75" customHeight="1">
      <c r="A331" s="23"/>
      <c r="B331" s="37" t="s">
        <v>142</v>
      </c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29" t="s">
        <v>141</v>
      </c>
      <c r="N331" s="12" t="s">
        <v>9</v>
      </c>
      <c r="O331" s="30">
        <v>0</v>
      </c>
      <c r="P331" s="31">
        <v>0</v>
      </c>
      <c r="Q331" s="12" t="s">
        <v>9</v>
      </c>
      <c r="R331" s="27"/>
      <c r="S331" s="32">
        <v>150</v>
      </c>
      <c r="T331" s="32">
        <v>150</v>
      </c>
      <c r="U331" s="11"/>
      <c r="V331" s="9"/>
      <c r="W331" s="2"/>
    </row>
    <row r="332" spans="1:23" ht="27.4" customHeight="1">
      <c r="A332" s="23"/>
      <c r="B332" s="37" t="s">
        <v>124</v>
      </c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29" t="s">
        <v>140</v>
      </c>
      <c r="N332" s="12" t="s">
        <v>9</v>
      </c>
      <c r="O332" s="30">
        <v>0</v>
      </c>
      <c r="P332" s="31">
        <v>0</v>
      </c>
      <c r="Q332" s="12" t="s">
        <v>9</v>
      </c>
      <c r="R332" s="27"/>
      <c r="S332" s="32">
        <v>150</v>
      </c>
      <c r="T332" s="32">
        <v>150</v>
      </c>
      <c r="U332" s="11"/>
      <c r="V332" s="9"/>
      <c r="W332" s="2"/>
    </row>
    <row r="333" spans="1:23" ht="33" customHeight="1">
      <c r="A333" s="23"/>
      <c r="B333" s="37" t="s">
        <v>6</v>
      </c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29" t="s">
        <v>140</v>
      </c>
      <c r="N333" s="12">
        <v>250</v>
      </c>
      <c r="O333" s="30">
        <v>6</v>
      </c>
      <c r="P333" s="31">
        <v>3</v>
      </c>
      <c r="Q333" s="12" t="s">
        <v>4</v>
      </c>
      <c r="R333" s="27"/>
      <c r="S333" s="32">
        <v>150</v>
      </c>
      <c r="T333" s="32">
        <v>150</v>
      </c>
      <c r="U333" s="11"/>
      <c r="V333" s="9"/>
      <c r="W333" s="2"/>
    </row>
    <row r="334" spans="1:23" ht="30" customHeight="1">
      <c r="A334" s="23"/>
      <c r="B334" s="37" t="s">
        <v>139</v>
      </c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29" t="s">
        <v>138</v>
      </c>
      <c r="N334" s="12" t="s">
        <v>9</v>
      </c>
      <c r="O334" s="30">
        <v>0</v>
      </c>
      <c r="P334" s="31">
        <v>0</v>
      </c>
      <c r="Q334" s="12" t="s">
        <v>9</v>
      </c>
      <c r="R334" s="27"/>
      <c r="S334" s="32">
        <v>2000</v>
      </c>
      <c r="T334" s="32">
        <v>0</v>
      </c>
      <c r="U334" s="11"/>
      <c r="V334" s="9"/>
      <c r="W334" s="2"/>
    </row>
    <row r="335" spans="1:23" ht="31.5" customHeight="1">
      <c r="A335" s="23"/>
      <c r="B335" s="37" t="s">
        <v>124</v>
      </c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29" t="s">
        <v>137</v>
      </c>
      <c r="N335" s="12" t="s">
        <v>9</v>
      </c>
      <c r="O335" s="30">
        <v>0</v>
      </c>
      <c r="P335" s="31">
        <v>0</v>
      </c>
      <c r="Q335" s="12" t="s">
        <v>9</v>
      </c>
      <c r="R335" s="27"/>
      <c r="S335" s="32">
        <v>2000</v>
      </c>
      <c r="T335" s="32">
        <v>0</v>
      </c>
      <c r="U335" s="11"/>
      <c r="V335" s="9"/>
      <c r="W335" s="2"/>
    </row>
    <row r="336" spans="1:23" ht="29.25" customHeight="1">
      <c r="A336" s="23"/>
      <c r="B336" s="37" t="s">
        <v>6</v>
      </c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29" t="s">
        <v>137</v>
      </c>
      <c r="N336" s="12">
        <v>250</v>
      </c>
      <c r="O336" s="30">
        <v>6</v>
      </c>
      <c r="P336" s="31">
        <v>3</v>
      </c>
      <c r="Q336" s="12" t="s">
        <v>4</v>
      </c>
      <c r="R336" s="27"/>
      <c r="S336" s="32">
        <v>2000</v>
      </c>
      <c r="T336" s="32">
        <v>0</v>
      </c>
      <c r="U336" s="11"/>
      <c r="V336" s="9"/>
      <c r="W336" s="2"/>
    </row>
    <row r="337" spans="1:23" ht="25.5" customHeight="1">
      <c r="A337" s="23"/>
      <c r="B337" s="37" t="s">
        <v>136</v>
      </c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29" t="s">
        <v>135</v>
      </c>
      <c r="N337" s="12" t="s">
        <v>9</v>
      </c>
      <c r="O337" s="30">
        <v>0</v>
      </c>
      <c r="P337" s="31">
        <v>0</v>
      </c>
      <c r="Q337" s="12" t="s">
        <v>9</v>
      </c>
      <c r="R337" s="27"/>
      <c r="S337" s="32">
        <f>S338</f>
        <v>4519.1000000000004</v>
      </c>
      <c r="T337" s="32">
        <v>0</v>
      </c>
      <c r="U337" s="11"/>
      <c r="V337" s="9"/>
      <c r="W337" s="2"/>
    </row>
    <row r="338" spans="1:23" ht="31.15" customHeight="1">
      <c r="A338" s="23"/>
      <c r="B338" s="37" t="s">
        <v>480</v>
      </c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29" t="s">
        <v>134</v>
      </c>
      <c r="N338" s="12" t="s">
        <v>9</v>
      </c>
      <c r="O338" s="30">
        <v>0</v>
      </c>
      <c r="P338" s="31">
        <v>0</v>
      </c>
      <c r="Q338" s="12" t="s">
        <v>9</v>
      </c>
      <c r="R338" s="27"/>
      <c r="S338" s="32">
        <f>S339</f>
        <v>4519.1000000000004</v>
      </c>
      <c r="T338" s="32">
        <v>0</v>
      </c>
      <c r="U338" s="11"/>
      <c r="V338" s="9"/>
      <c r="W338" s="2"/>
    </row>
    <row r="339" spans="1:23" ht="31.5" customHeight="1">
      <c r="A339" s="23"/>
      <c r="B339" s="37" t="s">
        <v>6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29" t="s">
        <v>134</v>
      </c>
      <c r="N339" s="12">
        <v>133</v>
      </c>
      <c r="O339" s="30">
        <v>5</v>
      </c>
      <c r="P339" s="31">
        <v>2</v>
      </c>
      <c r="Q339" s="12" t="s">
        <v>4</v>
      </c>
      <c r="R339" s="27"/>
      <c r="S339" s="32">
        <f>4500+19.1</f>
        <v>4519.1000000000004</v>
      </c>
      <c r="T339" s="32">
        <v>0</v>
      </c>
      <c r="U339" s="11"/>
      <c r="V339" s="9"/>
      <c r="W339" s="2"/>
    </row>
    <row r="340" spans="1:23" ht="34.700000000000003" customHeight="1">
      <c r="A340" s="23"/>
      <c r="B340" s="37" t="s">
        <v>133</v>
      </c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29" t="s">
        <v>132</v>
      </c>
      <c r="N340" s="12" t="s">
        <v>9</v>
      </c>
      <c r="O340" s="30">
        <v>0</v>
      </c>
      <c r="P340" s="31">
        <v>0</v>
      </c>
      <c r="Q340" s="12" t="s">
        <v>9</v>
      </c>
      <c r="R340" s="27"/>
      <c r="S340" s="32">
        <v>158.19999999999999</v>
      </c>
      <c r="T340" s="32">
        <v>158.1</v>
      </c>
      <c r="U340" s="11"/>
      <c r="V340" s="9"/>
      <c r="W340" s="2"/>
    </row>
    <row r="341" spans="1:23" ht="35.25" customHeight="1">
      <c r="A341" s="23"/>
      <c r="B341" s="37" t="s">
        <v>131</v>
      </c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29" t="s">
        <v>130</v>
      </c>
      <c r="N341" s="12" t="s">
        <v>9</v>
      </c>
      <c r="O341" s="30">
        <v>0</v>
      </c>
      <c r="P341" s="31">
        <v>0</v>
      </c>
      <c r="Q341" s="12" t="s">
        <v>9</v>
      </c>
      <c r="R341" s="27"/>
      <c r="S341" s="32">
        <v>158.19999999999999</v>
      </c>
      <c r="T341" s="32">
        <v>158.1</v>
      </c>
      <c r="U341" s="11"/>
      <c r="V341" s="9"/>
      <c r="W341" s="2"/>
    </row>
    <row r="342" spans="1:23" ht="30" customHeight="1">
      <c r="A342" s="23"/>
      <c r="B342" s="37" t="s">
        <v>29</v>
      </c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29" t="s">
        <v>130</v>
      </c>
      <c r="N342" s="12">
        <v>250</v>
      </c>
      <c r="O342" s="30">
        <v>1</v>
      </c>
      <c r="P342" s="31">
        <v>4</v>
      </c>
      <c r="Q342" s="12" t="s">
        <v>28</v>
      </c>
      <c r="R342" s="27"/>
      <c r="S342" s="32">
        <v>148.9</v>
      </c>
      <c r="T342" s="32">
        <v>148.9</v>
      </c>
      <c r="U342" s="11"/>
      <c r="V342" s="9"/>
      <c r="W342" s="2"/>
    </row>
    <row r="343" spans="1:23" ht="31.15" customHeight="1">
      <c r="A343" s="23"/>
      <c r="B343" s="37" t="s">
        <v>6</v>
      </c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29" t="s">
        <v>130</v>
      </c>
      <c r="N343" s="12">
        <v>250</v>
      </c>
      <c r="O343" s="30">
        <v>1</v>
      </c>
      <c r="P343" s="31">
        <v>4</v>
      </c>
      <c r="Q343" s="12" t="s">
        <v>4</v>
      </c>
      <c r="R343" s="27"/>
      <c r="S343" s="32">
        <v>9.3000000000000007</v>
      </c>
      <c r="T343" s="32">
        <v>9.1999999999999993</v>
      </c>
      <c r="U343" s="11"/>
      <c r="V343" s="9"/>
      <c r="W343" s="2"/>
    </row>
    <row r="344" spans="1:23" ht="33.75" customHeight="1">
      <c r="A344" s="23"/>
      <c r="B344" s="37" t="s">
        <v>497</v>
      </c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29" t="s">
        <v>129</v>
      </c>
      <c r="N344" s="12" t="s">
        <v>9</v>
      </c>
      <c r="O344" s="30">
        <v>0</v>
      </c>
      <c r="P344" s="31">
        <v>0</v>
      </c>
      <c r="Q344" s="12" t="s">
        <v>9</v>
      </c>
      <c r="R344" s="27"/>
      <c r="S344" s="32">
        <v>275.2</v>
      </c>
      <c r="T344" s="32">
        <v>275.2</v>
      </c>
      <c r="U344" s="11"/>
      <c r="V344" s="9"/>
      <c r="W344" s="2"/>
    </row>
    <row r="345" spans="1:23" ht="75" customHeight="1">
      <c r="A345" s="23"/>
      <c r="B345" s="37" t="s">
        <v>128</v>
      </c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29" t="s">
        <v>127</v>
      </c>
      <c r="N345" s="12" t="s">
        <v>9</v>
      </c>
      <c r="O345" s="30">
        <v>0</v>
      </c>
      <c r="P345" s="31">
        <v>0</v>
      </c>
      <c r="Q345" s="12" t="s">
        <v>9</v>
      </c>
      <c r="R345" s="27"/>
      <c r="S345" s="32">
        <v>275.2</v>
      </c>
      <c r="T345" s="32">
        <v>275.2</v>
      </c>
      <c r="U345" s="11"/>
      <c r="V345" s="9"/>
      <c r="W345" s="2"/>
    </row>
    <row r="346" spans="1:23" ht="31.15" customHeight="1">
      <c r="A346" s="23"/>
      <c r="B346" s="37" t="s">
        <v>6</v>
      </c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29" t="s">
        <v>127</v>
      </c>
      <c r="N346" s="12">
        <v>133</v>
      </c>
      <c r="O346" s="30">
        <v>9</v>
      </c>
      <c r="P346" s="31">
        <v>7</v>
      </c>
      <c r="Q346" s="12" t="s">
        <v>4</v>
      </c>
      <c r="R346" s="27"/>
      <c r="S346" s="32">
        <v>275.2</v>
      </c>
      <c r="T346" s="32">
        <v>275.2</v>
      </c>
      <c r="U346" s="11"/>
      <c r="V346" s="9"/>
      <c r="W346" s="2"/>
    </row>
    <row r="347" spans="1:23" ht="22.5" customHeight="1">
      <c r="A347" s="23"/>
      <c r="B347" s="37" t="s">
        <v>126</v>
      </c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29" t="s">
        <v>125</v>
      </c>
      <c r="N347" s="12" t="s">
        <v>9</v>
      </c>
      <c r="O347" s="30">
        <v>0</v>
      </c>
      <c r="P347" s="31">
        <v>0</v>
      </c>
      <c r="Q347" s="12" t="s">
        <v>9</v>
      </c>
      <c r="R347" s="27"/>
      <c r="S347" s="32">
        <v>0</v>
      </c>
      <c r="T347" s="32">
        <v>9074.2000000000007</v>
      </c>
      <c r="U347" s="11"/>
      <c r="V347" s="9"/>
      <c r="W347" s="2"/>
    </row>
    <row r="348" spans="1:23" ht="20.45" customHeight="1">
      <c r="A348" s="23"/>
      <c r="B348" s="37" t="s">
        <v>124</v>
      </c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29" t="s">
        <v>123</v>
      </c>
      <c r="N348" s="12" t="s">
        <v>9</v>
      </c>
      <c r="O348" s="30">
        <v>0</v>
      </c>
      <c r="P348" s="31">
        <v>0</v>
      </c>
      <c r="Q348" s="12" t="s">
        <v>9</v>
      </c>
      <c r="R348" s="27"/>
      <c r="S348" s="32">
        <v>0</v>
      </c>
      <c r="T348" s="32">
        <v>9074.2000000000007</v>
      </c>
      <c r="U348" s="11"/>
      <c r="V348" s="9"/>
      <c r="W348" s="2"/>
    </row>
    <row r="349" spans="1:23" ht="30" customHeight="1">
      <c r="A349" s="23"/>
      <c r="B349" s="37" t="s">
        <v>6</v>
      </c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29" t="s">
        <v>123</v>
      </c>
      <c r="N349" s="12">
        <v>133</v>
      </c>
      <c r="O349" s="30">
        <v>6</v>
      </c>
      <c r="P349" s="31">
        <v>3</v>
      </c>
      <c r="Q349" s="12" t="s">
        <v>4</v>
      </c>
      <c r="R349" s="27"/>
      <c r="S349" s="32">
        <v>0</v>
      </c>
      <c r="T349" s="32">
        <v>9074.2000000000007</v>
      </c>
      <c r="U349" s="11"/>
      <c r="V349" s="9"/>
      <c r="W349" s="2"/>
    </row>
    <row r="350" spans="1:23" ht="32.25" customHeight="1">
      <c r="A350" s="23"/>
      <c r="B350" s="39" t="s">
        <v>122</v>
      </c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24" t="s">
        <v>121</v>
      </c>
      <c r="N350" s="13" t="s">
        <v>9</v>
      </c>
      <c r="O350" s="25">
        <v>0</v>
      </c>
      <c r="P350" s="26">
        <v>0</v>
      </c>
      <c r="Q350" s="13" t="s">
        <v>9</v>
      </c>
      <c r="R350" s="27"/>
      <c r="S350" s="28">
        <v>5943</v>
      </c>
      <c r="T350" s="28">
        <v>2658.2</v>
      </c>
      <c r="U350" s="11"/>
      <c r="V350" s="9"/>
      <c r="W350" s="2"/>
    </row>
    <row r="351" spans="1:23" ht="31.15" customHeight="1">
      <c r="A351" s="23"/>
      <c r="B351" s="39" t="s">
        <v>120</v>
      </c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24" t="s">
        <v>119</v>
      </c>
      <c r="N351" s="13" t="s">
        <v>9</v>
      </c>
      <c r="O351" s="25">
        <v>0</v>
      </c>
      <c r="P351" s="26">
        <v>0</v>
      </c>
      <c r="Q351" s="13" t="s">
        <v>9</v>
      </c>
      <c r="R351" s="27"/>
      <c r="S351" s="28">
        <v>3834.8</v>
      </c>
      <c r="T351" s="28">
        <v>550</v>
      </c>
      <c r="U351" s="11"/>
      <c r="V351" s="9"/>
      <c r="W351" s="2"/>
    </row>
    <row r="352" spans="1:23" ht="27.4" customHeight="1">
      <c r="A352" s="23"/>
      <c r="B352" s="37" t="s">
        <v>118</v>
      </c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29" t="s">
        <v>117</v>
      </c>
      <c r="N352" s="12" t="s">
        <v>9</v>
      </c>
      <c r="O352" s="30">
        <v>0</v>
      </c>
      <c r="P352" s="31">
        <v>0</v>
      </c>
      <c r="Q352" s="12" t="s">
        <v>9</v>
      </c>
      <c r="R352" s="27"/>
      <c r="S352" s="32">
        <v>3834.8</v>
      </c>
      <c r="T352" s="32">
        <v>550</v>
      </c>
      <c r="U352" s="11"/>
      <c r="V352" s="9"/>
      <c r="W352" s="2"/>
    </row>
    <row r="353" spans="1:23" ht="30" customHeight="1">
      <c r="A353" s="23"/>
      <c r="B353" s="37" t="s">
        <v>116</v>
      </c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29" t="s">
        <v>115</v>
      </c>
      <c r="N353" s="12" t="s">
        <v>9</v>
      </c>
      <c r="O353" s="30">
        <v>0</v>
      </c>
      <c r="P353" s="31">
        <v>0</v>
      </c>
      <c r="Q353" s="12" t="s">
        <v>9</v>
      </c>
      <c r="R353" s="27"/>
      <c r="S353" s="32">
        <v>3834.8</v>
      </c>
      <c r="T353" s="32">
        <v>550</v>
      </c>
      <c r="U353" s="11"/>
      <c r="V353" s="9"/>
      <c r="W353" s="2"/>
    </row>
    <row r="354" spans="1:23" ht="20.65" customHeight="1">
      <c r="A354" s="23"/>
      <c r="B354" s="37" t="s">
        <v>6</v>
      </c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29" t="s">
        <v>115</v>
      </c>
      <c r="N354" s="12">
        <v>250</v>
      </c>
      <c r="O354" s="30">
        <v>4</v>
      </c>
      <c r="P354" s="31">
        <v>12</v>
      </c>
      <c r="Q354" s="12" t="s">
        <v>4</v>
      </c>
      <c r="R354" s="27"/>
      <c r="S354" s="32">
        <v>3834.8</v>
      </c>
      <c r="T354" s="32">
        <v>550</v>
      </c>
      <c r="U354" s="11"/>
      <c r="V354" s="9"/>
      <c r="W354" s="2"/>
    </row>
    <row r="355" spans="1:23" ht="20.45" customHeight="1">
      <c r="A355" s="23"/>
      <c r="B355" s="39" t="s">
        <v>114</v>
      </c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24" t="s">
        <v>113</v>
      </c>
      <c r="N355" s="13" t="s">
        <v>9</v>
      </c>
      <c r="O355" s="25">
        <v>0</v>
      </c>
      <c r="P355" s="26">
        <v>0</v>
      </c>
      <c r="Q355" s="13" t="s">
        <v>9</v>
      </c>
      <c r="R355" s="27"/>
      <c r="S355" s="28">
        <v>2108.1999999999998</v>
      </c>
      <c r="T355" s="28">
        <v>2108.1999999999998</v>
      </c>
      <c r="U355" s="11"/>
      <c r="V355" s="9"/>
      <c r="W355" s="2"/>
    </row>
    <row r="356" spans="1:23" ht="20.45" customHeight="1">
      <c r="A356" s="23"/>
      <c r="B356" s="37" t="s">
        <v>498</v>
      </c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29" t="s">
        <v>112</v>
      </c>
      <c r="N356" s="12" t="s">
        <v>9</v>
      </c>
      <c r="O356" s="30">
        <v>0</v>
      </c>
      <c r="P356" s="31">
        <v>0</v>
      </c>
      <c r="Q356" s="12" t="s">
        <v>9</v>
      </c>
      <c r="R356" s="27"/>
      <c r="S356" s="32">
        <v>2058.1999999999998</v>
      </c>
      <c r="T356" s="32">
        <v>2058.1999999999998</v>
      </c>
      <c r="U356" s="11"/>
      <c r="V356" s="9"/>
      <c r="W356" s="2"/>
    </row>
    <row r="357" spans="1:23" ht="29.25" customHeight="1">
      <c r="A357" s="23"/>
      <c r="B357" s="37" t="s">
        <v>111</v>
      </c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29" t="s">
        <v>110</v>
      </c>
      <c r="N357" s="12" t="s">
        <v>9</v>
      </c>
      <c r="O357" s="30">
        <v>0</v>
      </c>
      <c r="P357" s="31">
        <v>0</v>
      </c>
      <c r="Q357" s="12" t="s">
        <v>9</v>
      </c>
      <c r="R357" s="27"/>
      <c r="S357" s="32">
        <v>200</v>
      </c>
      <c r="T357" s="32">
        <v>200</v>
      </c>
      <c r="U357" s="11"/>
      <c r="V357" s="9"/>
      <c r="W357" s="2"/>
    </row>
    <row r="358" spans="1:23" ht="31.5" customHeight="1">
      <c r="A358" s="23"/>
      <c r="B358" s="37" t="s">
        <v>6</v>
      </c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29" t="s">
        <v>110</v>
      </c>
      <c r="N358" s="12">
        <v>250</v>
      </c>
      <c r="O358" s="30">
        <v>4</v>
      </c>
      <c r="P358" s="31">
        <v>5</v>
      </c>
      <c r="Q358" s="12" t="s">
        <v>4</v>
      </c>
      <c r="R358" s="27"/>
      <c r="S358" s="32">
        <v>200</v>
      </c>
      <c r="T358" s="32">
        <v>200</v>
      </c>
      <c r="U358" s="11"/>
      <c r="V358" s="9"/>
      <c r="W358" s="2"/>
    </row>
    <row r="359" spans="1:23" ht="28.5" customHeight="1">
      <c r="A359" s="23"/>
      <c r="B359" s="37" t="s">
        <v>109</v>
      </c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29" t="s">
        <v>108</v>
      </c>
      <c r="N359" s="12" t="s">
        <v>9</v>
      </c>
      <c r="O359" s="30">
        <v>0</v>
      </c>
      <c r="P359" s="31">
        <v>0</v>
      </c>
      <c r="Q359" s="12" t="s">
        <v>9</v>
      </c>
      <c r="R359" s="27"/>
      <c r="S359" s="32">
        <v>1250</v>
      </c>
      <c r="T359" s="32">
        <v>1250</v>
      </c>
      <c r="U359" s="11"/>
      <c r="V359" s="9"/>
      <c r="W359" s="2"/>
    </row>
    <row r="360" spans="1:23" ht="42.2" customHeight="1">
      <c r="A360" s="23"/>
      <c r="B360" s="37" t="s">
        <v>104</v>
      </c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29" t="s">
        <v>108</v>
      </c>
      <c r="N360" s="12">
        <v>250</v>
      </c>
      <c r="O360" s="30">
        <v>4</v>
      </c>
      <c r="P360" s="31">
        <v>5</v>
      </c>
      <c r="Q360" s="12" t="s">
        <v>102</v>
      </c>
      <c r="R360" s="27"/>
      <c r="S360" s="32">
        <v>700</v>
      </c>
      <c r="T360" s="32">
        <v>700</v>
      </c>
      <c r="U360" s="11"/>
      <c r="V360" s="9"/>
      <c r="W360" s="2"/>
    </row>
    <row r="361" spans="1:23" ht="39.75" customHeight="1">
      <c r="A361" s="23"/>
      <c r="B361" s="37" t="s">
        <v>104</v>
      </c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29" t="s">
        <v>108</v>
      </c>
      <c r="N361" s="12">
        <v>250</v>
      </c>
      <c r="O361" s="30">
        <v>4</v>
      </c>
      <c r="P361" s="31">
        <v>12</v>
      </c>
      <c r="Q361" s="12" t="s">
        <v>102</v>
      </c>
      <c r="R361" s="27"/>
      <c r="S361" s="32">
        <v>550</v>
      </c>
      <c r="T361" s="32">
        <v>550</v>
      </c>
      <c r="U361" s="11"/>
      <c r="V361" s="9"/>
      <c r="W361" s="2"/>
    </row>
    <row r="362" spans="1:23" ht="29.25" customHeight="1">
      <c r="A362" s="23"/>
      <c r="B362" s="37" t="s">
        <v>107</v>
      </c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29" t="s">
        <v>106</v>
      </c>
      <c r="N362" s="12" t="s">
        <v>9</v>
      </c>
      <c r="O362" s="30">
        <v>0</v>
      </c>
      <c r="P362" s="31">
        <v>0</v>
      </c>
      <c r="Q362" s="12" t="s">
        <v>9</v>
      </c>
      <c r="R362" s="27"/>
      <c r="S362" s="32">
        <v>577.79999999999995</v>
      </c>
      <c r="T362" s="32">
        <v>577.79999999999995</v>
      </c>
      <c r="U362" s="11"/>
      <c r="V362" s="9"/>
      <c r="W362" s="2"/>
    </row>
    <row r="363" spans="1:23" ht="44.25" customHeight="1">
      <c r="A363" s="23"/>
      <c r="B363" s="37" t="s">
        <v>104</v>
      </c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29" t="s">
        <v>106</v>
      </c>
      <c r="N363" s="12">
        <v>250</v>
      </c>
      <c r="O363" s="30">
        <v>4</v>
      </c>
      <c r="P363" s="31">
        <v>12</v>
      </c>
      <c r="Q363" s="12" t="s">
        <v>102</v>
      </c>
      <c r="R363" s="27"/>
      <c r="S363" s="32">
        <v>577.79999999999995</v>
      </c>
      <c r="T363" s="32">
        <v>577.79999999999995</v>
      </c>
      <c r="U363" s="11"/>
      <c r="V363" s="9"/>
      <c r="W363" s="2"/>
    </row>
    <row r="364" spans="1:23" ht="33.75" customHeight="1">
      <c r="A364" s="23"/>
      <c r="B364" s="37" t="s">
        <v>105</v>
      </c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29" t="s">
        <v>103</v>
      </c>
      <c r="N364" s="12" t="s">
        <v>9</v>
      </c>
      <c r="O364" s="30">
        <v>0</v>
      </c>
      <c r="P364" s="31">
        <v>0</v>
      </c>
      <c r="Q364" s="12" t="s">
        <v>9</v>
      </c>
      <c r="R364" s="27"/>
      <c r="S364" s="32">
        <v>30.4</v>
      </c>
      <c r="T364" s="32">
        <v>30.4</v>
      </c>
      <c r="U364" s="11"/>
      <c r="V364" s="9"/>
      <c r="W364" s="2"/>
    </row>
    <row r="365" spans="1:23" ht="45.75" customHeight="1">
      <c r="A365" s="23"/>
      <c r="B365" s="37" t="s">
        <v>104</v>
      </c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29" t="s">
        <v>103</v>
      </c>
      <c r="N365" s="12">
        <v>250</v>
      </c>
      <c r="O365" s="30">
        <v>4</v>
      </c>
      <c r="P365" s="31">
        <v>12</v>
      </c>
      <c r="Q365" s="12" t="s">
        <v>102</v>
      </c>
      <c r="R365" s="27"/>
      <c r="S365" s="32">
        <v>30.4</v>
      </c>
      <c r="T365" s="32">
        <v>30.4</v>
      </c>
      <c r="U365" s="11"/>
      <c r="V365" s="9"/>
      <c r="W365" s="2"/>
    </row>
    <row r="366" spans="1:23" ht="28.5" customHeight="1">
      <c r="A366" s="23"/>
      <c r="B366" s="37" t="s">
        <v>101</v>
      </c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29" t="s">
        <v>100</v>
      </c>
      <c r="N366" s="12" t="s">
        <v>9</v>
      </c>
      <c r="O366" s="30">
        <v>0</v>
      </c>
      <c r="P366" s="31">
        <v>0</v>
      </c>
      <c r="Q366" s="12" t="s">
        <v>9</v>
      </c>
      <c r="R366" s="27"/>
      <c r="S366" s="32">
        <v>5</v>
      </c>
      <c r="T366" s="32">
        <v>5</v>
      </c>
      <c r="U366" s="11"/>
      <c r="V366" s="9"/>
      <c r="W366" s="2"/>
    </row>
    <row r="367" spans="1:23" ht="45.4" customHeight="1">
      <c r="A367" s="23"/>
      <c r="B367" s="37" t="s">
        <v>99</v>
      </c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29" t="s">
        <v>98</v>
      </c>
      <c r="N367" s="12" t="s">
        <v>9</v>
      </c>
      <c r="O367" s="30">
        <v>0</v>
      </c>
      <c r="P367" s="31">
        <v>0</v>
      </c>
      <c r="Q367" s="12" t="s">
        <v>9</v>
      </c>
      <c r="R367" s="27"/>
      <c r="S367" s="32">
        <v>2.5</v>
      </c>
      <c r="T367" s="32">
        <v>2.5</v>
      </c>
      <c r="U367" s="11"/>
      <c r="V367" s="9"/>
      <c r="W367" s="2"/>
    </row>
    <row r="368" spans="1:23" ht="32.25" customHeight="1">
      <c r="A368" s="23"/>
      <c r="B368" s="37" t="s">
        <v>6</v>
      </c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29" t="s">
        <v>98</v>
      </c>
      <c r="N368" s="12">
        <v>250</v>
      </c>
      <c r="O368" s="30">
        <v>4</v>
      </c>
      <c r="P368" s="31">
        <v>12</v>
      </c>
      <c r="Q368" s="12" t="s">
        <v>4</v>
      </c>
      <c r="R368" s="27"/>
      <c r="S368" s="32">
        <v>2.5</v>
      </c>
      <c r="T368" s="32">
        <v>2.5</v>
      </c>
      <c r="U368" s="11"/>
      <c r="V368" s="9"/>
      <c r="W368" s="2"/>
    </row>
    <row r="369" spans="1:23" ht="31.15" customHeight="1">
      <c r="A369" s="23"/>
      <c r="B369" s="37" t="s">
        <v>97</v>
      </c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29" t="s">
        <v>96</v>
      </c>
      <c r="N369" s="12" t="s">
        <v>9</v>
      </c>
      <c r="O369" s="30">
        <v>0</v>
      </c>
      <c r="P369" s="31">
        <v>0</v>
      </c>
      <c r="Q369" s="12" t="s">
        <v>9</v>
      </c>
      <c r="R369" s="27"/>
      <c r="S369" s="32">
        <v>2.5</v>
      </c>
      <c r="T369" s="32">
        <v>2.5</v>
      </c>
      <c r="U369" s="11"/>
      <c r="V369" s="9"/>
      <c r="W369" s="2"/>
    </row>
    <row r="370" spans="1:23" ht="30" customHeight="1">
      <c r="A370" s="23"/>
      <c r="B370" s="37" t="s">
        <v>16</v>
      </c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29" t="s">
        <v>96</v>
      </c>
      <c r="N370" s="12">
        <v>250</v>
      </c>
      <c r="O370" s="30">
        <v>4</v>
      </c>
      <c r="P370" s="31">
        <v>12</v>
      </c>
      <c r="Q370" s="12" t="s">
        <v>14</v>
      </c>
      <c r="R370" s="27"/>
      <c r="S370" s="32">
        <v>2.5</v>
      </c>
      <c r="T370" s="32">
        <v>2.5</v>
      </c>
      <c r="U370" s="11"/>
      <c r="V370" s="9"/>
      <c r="W370" s="2"/>
    </row>
    <row r="371" spans="1:23" ht="26.25" customHeight="1">
      <c r="A371" s="23"/>
      <c r="B371" s="37" t="s">
        <v>499</v>
      </c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29" t="s">
        <v>95</v>
      </c>
      <c r="N371" s="12" t="s">
        <v>9</v>
      </c>
      <c r="O371" s="30">
        <v>0</v>
      </c>
      <c r="P371" s="31">
        <v>0</v>
      </c>
      <c r="Q371" s="12" t="s">
        <v>9</v>
      </c>
      <c r="R371" s="27"/>
      <c r="S371" s="32">
        <v>45</v>
      </c>
      <c r="T371" s="32">
        <v>45</v>
      </c>
      <c r="U371" s="11"/>
      <c r="V371" s="9"/>
      <c r="W371" s="2"/>
    </row>
    <row r="372" spans="1:23" ht="42.2" customHeight="1">
      <c r="A372" s="23"/>
      <c r="B372" s="37" t="s">
        <v>94</v>
      </c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29" t="s">
        <v>93</v>
      </c>
      <c r="N372" s="12" t="s">
        <v>9</v>
      </c>
      <c r="O372" s="30">
        <v>0</v>
      </c>
      <c r="P372" s="31">
        <v>0</v>
      </c>
      <c r="Q372" s="12" t="s">
        <v>9</v>
      </c>
      <c r="R372" s="27"/>
      <c r="S372" s="32">
        <v>45</v>
      </c>
      <c r="T372" s="32">
        <v>45</v>
      </c>
      <c r="U372" s="11"/>
      <c r="V372" s="9"/>
      <c r="W372" s="2"/>
    </row>
    <row r="373" spans="1:23" ht="33.75" customHeight="1">
      <c r="A373" s="23"/>
      <c r="B373" s="37" t="s">
        <v>6</v>
      </c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29" t="s">
        <v>93</v>
      </c>
      <c r="N373" s="12">
        <v>250</v>
      </c>
      <c r="O373" s="30">
        <v>4</v>
      </c>
      <c r="P373" s="31">
        <v>12</v>
      </c>
      <c r="Q373" s="12" t="s">
        <v>4</v>
      </c>
      <c r="R373" s="27"/>
      <c r="S373" s="32">
        <v>45</v>
      </c>
      <c r="T373" s="32">
        <v>45</v>
      </c>
      <c r="U373" s="11"/>
      <c r="V373" s="9"/>
      <c r="W373" s="2"/>
    </row>
    <row r="374" spans="1:23" ht="42.75" customHeight="1">
      <c r="A374" s="23"/>
      <c r="B374" s="39" t="s">
        <v>92</v>
      </c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24" t="s">
        <v>91</v>
      </c>
      <c r="N374" s="13" t="s">
        <v>9</v>
      </c>
      <c r="O374" s="25">
        <v>0</v>
      </c>
      <c r="P374" s="26">
        <v>0</v>
      </c>
      <c r="Q374" s="13" t="s">
        <v>9</v>
      </c>
      <c r="R374" s="27"/>
      <c r="S374" s="28">
        <v>1041</v>
      </c>
      <c r="T374" s="28">
        <v>1041</v>
      </c>
      <c r="U374" s="11"/>
      <c r="V374" s="9"/>
      <c r="W374" s="2"/>
    </row>
    <row r="375" spans="1:23" ht="33" customHeight="1">
      <c r="A375" s="23"/>
      <c r="B375" s="37" t="s">
        <v>90</v>
      </c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29" t="s">
        <v>89</v>
      </c>
      <c r="N375" s="12" t="s">
        <v>9</v>
      </c>
      <c r="O375" s="30">
        <v>0</v>
      </c>
      <c r="P375" s="31">
        <v>0</v>
      </c>
      <c r="Q375" s="12" t="s">
        <v>9</v>
      </c>
      <c r="R375" s="27"/>
      <c r="S375" s="32">
        <v>388</v>
      </c>
      <c r="T375" s="32">
        <v>388</v>
      </c>
      <c r="U375" s="11"/>
      <c r="V375" s="9"/>
      <c r="W375" s="2"/>
    </row>
    <row r="376" spans="1:23" ht="33" customHeight="1">
      <c r="A376" s="23"/>
      <c r="B376" s="37" t="s">
        <v>85</v>
      </c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29" t="s">
        <v>88</v>
      </c>
      <c r="N376" s="12" t="s">
        <v>9</v>
      </c>
      <c r="O376" s="30">
        <v>0</v>
      </c>
      <c r="P376" s="31">
        <v>0</v>
      </c>
      <c r="Q376" s="12" t="s">
        <v>9</v>
      </c>
      <c r="R376" s="27"/>
      <c r="S376" s="32">
        <v>388</v>
      </c>
      <c r="T376" s="32">
        <v>388</v>
      </c>
      <c r="U376" s="11"/>
      <c r="V376" s="9"/>
      <c r="W376" s="2"/>
    </row>
    <row r="377" spans="1:23" ht="20.45" customHeight="1">
      <c r="A377" s="23"/>
      <c r="B377" s="37" t="s">
        <v>84</v>
      </c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29" t="s">
        <v>88</v>
      </c>
      <c r="N377" s="12">
        <v>250</v>
      </c>
      <c r="O377" s="30">
        <v>9</v>
      </c>
      <c r="P377" s="31">
        <v>9</v>
      </c>
      <c r="Q377" s="12" t="s">
        <v>82</v>
      </c>
      <c r="R377" s="27"/>
      <c r="S377" s="32">
        <v>388</v>
      </c>
      <c r="T377" s="32">
        <v>388</v>
      </c>
      <c r="U377" s="11"/>
      <c r="V377" s="9"/>
      <c r="W377" s="2"/>
    </row>
    <row r="378" spans="1:23" ht="31.5" customHeight="1">
      <c r="A378" s="23"/>
      <c r="B378" s="37" t="s">
        <v>87</v>
      </c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29" t="s">
        <v>86</v>
      </c>
      <c r="N378" s="12" t="s">
        <v>9</v>
      </c>
      <c r="O378" s="30">
        <v>0</v>
      </c>
      <c r="P378" s="31">
        <v>0</v>
      </c>
      <c r="Q378" s="12" t="s">
        <v>9</v>
      </c>
      <c r="R378" s="27"/>
      <c r="S378" s="32">
        <v>653</v>
      </c>
      <c r="T378" s="32">
        <v>653</v>
      </c>
      <c r="U378" s="11"/>
      <c r="V378" s="9"/>
      <c r="W378" s="2"/>
    </row>
    <row r="379" spans="1:23" ht="31.5" customHeight="1">
      <c r="A379" s="23"/>
      <c r="B379" s="37" t="s">
        <v>85</v>
      </c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29" t="s">
        <v>83</v>
      </c>
      <c r="N379" s="12" t="s">
        <v>9</v>
      </c>
      <c r="O379" s="30">
        <v>0</v>
      </c>
      <c r="P379" s="31">
        <v>0</v>
      </c>
      <c r="Q379" s="12" t="s">
        <v>9</v>
      </c>
      <c r="R379" s="27"/>
      <c r="S379" s="32">
        <v>653</v>
      </c>
      <c r="T379" s="32">
        <v>653</v>
      </c>
      <c r="U379" s="11"/>
      <c r="V379" s="9"/>
      <c r="W379" s="2"/>
    </row>
    <row r="380" spans="1:23" ht="20.45" customHeight="1">
      <c r="A380" s="23"/>
      <c r="B380" s="37" t="s">
        <v>84</v>
      </c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29" t="s">
        <v>83</v>
      </c>
      <c r="N380" s="12">
        <v>250</v>
      </c>
      <c r="O380" s="30">
        <v>9</v>
      </c>
      <c r="P380" s="31">
        <v>9</v>
      </c>
      <c r="Q380" s="12" t="s">
        <v>82</v>
      </c>
      <c r="R380" s="27"/>
      <c r="S380" s="32">
        <v>653</v>
      </c>
      <c r="T380" s="32">
        <v>653</v>
      </c>
      <c r="U380" s="11"/>
      <c r="V380" s="9"/>
      <c r="W380" s="2"/>
    </row>
    <row r="381" spans="1:23" ht="45.75" customHeight="1">
      <c r="A381" s="23"/>
      <c r="B381" s="39" t="s">
        <v>81</v>
      </c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24" t="s">
        <v>80</v>
      </c>
      <c r="N381" s="13" t="s">
        <v>9</v>
      </c>
      <c r="O381" s="25">
        <v>0</v>
      </c>
      <c r="P381" s="26">
        <v>0</v>
      </c>
      <c r="Q381" s="13" t="s">
        <v>9</v>
      </c>
      <c r="R381" s="27"/>
      <c r="S381" s="28">
        <v>49254.2</v>
      </c>
      <c r="T381" s="28">
        <v>51150.8</v>
      </c>
      <c r="U381" s="11"/>
      <c r="V381" s="9"/>
      <c r="W381" s="2"/>
    </row>
    <row r="382" spans="1:23" ht="39.75" customHeight="1">
      <c r="A382" s="23"/>
      <c r="B382" s="39" t="s">
        <v>79</v>
      </c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24" t="s">
        <v>78</v>
      </c>
      <c r="N382" s="13" t="s">
        <v>9</v>
      </c>
      <c r="O382" s="25">
        <v>0</v>
      </c>
      <c r="P382" s="26">
        <v>0</v>
      </c>
      <c r="Q382" s="13" t="s">
        <v>9</v>
      </c>
      <c r="R382" s="27"/>
      <c r="S382" s="28">
        <v>3200</v>
      </c>
      <c r="T382" s="28">
        <v>3200</v>
      </c>
      <c r="U382" s="11"/>
      <c r="V382" s="9"/>
      <c r="W382" s="2"/>
    </row>
    <row r="383" spans="1:23" ht="44.25" customHeight="1">
      <c r="A383" s="23"/>
      <c r="B383" s="37" t="s">
        <v>77</v>
      </c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29" t="s">
        <v>76</v>
      </c>
      <c r="N383" s="12" t="s">
        <v>9</v>
      </c>
      <c r="O383" s="30">
        <v>0</v>
      </c>
      <c r="P383" s="31">
        <v>0</v>
      </c>
      <c r="Q383" s="12" t="s">
        <v>9</v>
      </c>
      <c r="R383" s="27"/>
      <c r="S383" s="32">
        <v>3200</v>
      </c>
      <c r="T383" s="32">
        <v>3200</v>
      </c>
      <c r="U383" s="11"/>
      <c r="V383" s="9"/>
      <c r="W383" s="2"/>
    </row>
    <row r="384" spans="1:23" ht="30" customHeight="1">
      <c r="A384" s="23"/>
      <c r="B384" s="37" t="s">
        <v>75</v>
      </c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29" t="s">
        <v>74</v>
      </c>
      <c r="N384" s="12" t="s">
        <v>9</v>
      </c>
      <c r="O384" s="30">
        <v>0</v>
      </c>
      <c r="P384" s="31">
        <v>0</v>
      </c>
      <c r="Q384" s="12" t="s">
        <v>9</v>
      </c>
      <c r="R384" s="27"/>
      <c r="S384" s="32">
        <v>200</v>
      </c>
      <c r="T384" s="32">
        <v>200</v>
      </c>
      <c r="U384" s="11"/>
      <c r="V384" s="9"/>
      <c r="W384" s="2"/>
    </row>
    <row r="385" spans="1:23" ht="29.25" customHeight="1">
      <c r="A385" s="23"/>
      <c r="B385" s="37" t="s">
        <v>6</v>
      </c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29" t="s">
        <v>74</v>
      </c>
      <c r="N385" s="12">
        <v>250</v>
      </c>
      <c r="O385" s="30">
        <v>4</v>
      </c>
      <c r="P385" s="31">
        <v>12</v>
      </c>
      <c r="Q385" s="12" t="s">
        <v>4</v>
      </c>
      <c r="R385" s="27"/>
      <c r="S385" s="32">
        <v>200</v>
      </c>
      <c r="T385" s="32">
        <v>200</v>
      </c>
      <c r="U385" s="11"/>
      <c r="V385" s="9"/>
      <c r="W385" s="2"/>
    </row>
    <row r="386" spans="1:23" ht="20.45" customHeight="1">
      <c r="A386" s="23"/>
      <c r="B386" s="37" t="s">
        <v>73</v>
      </c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29" t="s">
        <v>71</v>
      </c>
      <c r="N386" s="12" t="s">
        <v>9</v>
      </c>
      <c r="O386" s="30">
        <v>0</v>
      </c>
      <c r="P386" s="31">
        <v>0</v>
      </c>
      <c r="Q386" s="12" t="s">
        <v>9</v>
      </c>
      <c r="R386" s="27"/>
      <c r="S386" s="32">
        <v>3000</v>
      </c>
      <c r="T386" s="32">
        <v>3000</v>
      </c>
      <c r="U386" s="11"/>
      <c r="V386" s="9"/>
      <c r="W386" s="2"/>
    </row>
    <row r="387" spans="1:23" ht="20.45" customHeight="1">
      <c r="A387" s="23"/>
      <c r="B387" s="37" t="s">
        <v>72</v>
      </c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29" t="s">
        <v>71</v>
      </c>
      <c r="N387" s="12">
        <v>250</v>
      </c>
      <c r="O387" s="30">
        <v>1</v>
      </c>
      <c r="P387" s="31">
        <v>11</v>
      </c>
      <c r="Q387" s="12" t="s">
        <v>70</v>
      </c>
      <c r="R387" s="27"/>
      <c r="S387" s="32">
        <v>3000</v>
      </c>
      <c r="T387" s="32">
        <v>3000</v>
      </c>
      <c r="U387" s="11"/>
      <c r="V387" s="9"/>
      <c r="W387" s="2"/>
    </row>
    <row r="388" spans="1:23" ht="54.75" customHeight="1">
      <c r="A388" s="23"/>
      <c r="B388" s="39" t="s">
        <v>69</v>
      </c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24" t="s">
        <v>68</v>
      </c>
      <c r="N388" s="13" t="s">
        <v>9</v>
      </c>
      <c r="O388" s="25">
        <v>0</v>
      </c>
      <c r="P388" s="26">
        <v>0</v>
      </c>
      <c r="Q388" s="13" t="s">
        <v>9</v>
      </c>
      <c r="R388" s="27"/>
      <c r="S388" s="28">
        <v>38614.800000000003</v>
      </c>
      <c r="T388" s="28">
        <v>40511.4</v>
      </c>
      <c r="U388" s="11"/>
      <c r="V388" s="9"/>
      <c r="W388" s="2"/>
    </row>
    <row r="389" spans="1:23" ht="30" customHeight="1">
      <c r="A389" s="23"/>
      <c r="B389" s="37" t="s">
        <v>67</v>
      </c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29" t="s">
        <v>66</v>
      </c>
      <c r="N389" s="12" t="s">
        <v>9</v>
      </c>
      <c r="O389" s="30">
        <v>0</v>
      </c>
      <c r="P389" s="31">
        <v>0</v>
      </c>
      <c r="Q389" s="12" t="s">
        <v>9</v>
      </c>
      <c r="R389" s="27"/>
      <c r="S389" s="32">
        <v>31288.400000000001</v>
      </c>
      <c r="T389" s="32">
        <v>33448</v>
      </c>
      <c r="U389" s="11"/>
      <c r="V389" s="9"/>
      <c r="W389" s="2"/>
    </row>
    <row r="390" spans="1:23" ht="20.45" customHeight="1">
      <c r="A390" s="23"/>
      <c r="B390" s="37" t="s">
        <v>65</v>
      </c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29" t="s">
        <v>64</v>
      </c>
      <c r="N390" s="12" t="s">
        <v>9</v>
      </c>
      <c r="O390" s="30">
        <v>0</v>
      </c>
      <c r="P390" s="31">
        <v>0</v>
      </c>
      <c r="Q390" s="12" t="s">
        <v>9</v>
      </c>
      <c r="R390" s="27"/>
      <c r="S390" s="32">
        <v>27304</v>
      </c>
      <c r="T390" s="32">
        <v>29174.3</v>
      </c>
      <c r="U390" s="11"/>
      <c r="V390" s="9"/>
      <c r="W390" s="2"/>
    </row>
    <row r="391" spans="1:23" ht="20.45" customHeight="1">
      <c r="A391" s="23"/>
      <c r="B391" s="37" t="s">
        <v>59</v>
      </c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29" t="s">
        <v>64</v>
      </c>
      <c r="N391" s="12">
        <v>254</v>
      </c>
      <c r="O391" s="30">
        <v>14</v>
      </c>
      <c r="P391" s="31">
        <v>1</v>
      </c>
      <c r="Q391" s="12" t="s">
        <v>57</v>
      </c>
      <c r="R391" s="27"/>
      <c r="S391" s="32">
        <v>27304</v>
      </c>
      <c r="T391" s="32">
        <v>29174.3</v>
      </c>
      <c r="U391" s="11"/>
      <c r="V391" s="9"/>
      <c r="W391" s="2"/>
    </row>
    <row r="392" spans="1:23" ht="81.75" customHeight="1">
      <c r="A392" s="23"/>
      <c r="B392" s="42" t="s">
        <v>484</v>
      </c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29" t="s">
        <v>63</v>
      </c>
      <c r="N392" s="12" t="s">
        <v>9</v>
      </c>
      <c r="O392" s="30">
        <v>0</v>
      </c>
      <c r="P392" s="31">
        <v>0</v>
      </c>
      <c r="Q392" s="12" t="s">
        <v>9</v>
      </c>
      <c r="R392" s="27"/>
      <c r="S392" s="32">
        <v>3984.4</v>
      </c>
      <c r="T392" s="32">
        <v>4273.7</v>
      </c>
      <c r="U392" s="11"/>
      <c r="V392" s="9"/>
      <c r="W392" s="2"/>
    </row>
    <row r="393" spans="1:23" ht="20.45" customHeight="1">
      <c r="A393" s="23"/>
      <c r="B393" s="37" t="s">
        <v>59</v>
      </c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29" t="s">
        <v>63</v>
      </c>
      <c r="N393" s="12">
        <v>254</v>
      </c>
      <c r="O393" s="30">
        <v>14</v>
      </c>
      <c r="P393" s="31">
        <v>1</v>
      </c>
      <c r="Q393" s="12" t="s">
        <v>57</v>
      </c>
      <c r="R393" s="27"/>
      <c r="S393" s="32">
        <v>3984.4</v>
      </c>
      <c r="T393" s="32">
        <v>4273.7</v>
      </c>
      <c r="U393" s="11"/>
      <c r="V393" s="9"/>
      <c r="W393" s="2"/>
    </row>
    <row r="394" spans="1:23" ht="25.5" customHeight="1">
      <c r="A394" s="23"/>
      <c r="B394" s="37" t="s">
        <v>62</v>
      </c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29" t="s">
        <v>61</v>
      </c>
      <c r="N394" s="12" t="s">
        <v>9</v>
      </c>
      <c r="O394" s="30">
        <v>0</v>
      </c>
      <c r="P394" s="31">
        <v>0</v>
      </c>
      <c r="Q394" s="12" t="s">
        <v>9</v>
      </c>
      <c r="R394" s="27"/>
      <c r="S394" s="32">
        <v>7326.4</v>
      </c>
      <c r="T394" s="32">
        <v>7063.4</v>
      </c>
      <c r="U394" s="11"/>
      <c r="V394" s="9"/>
      <c r="W394" s="2"/>
    </row>
    <row r="395" spans="1:23" ht="32.25" customHeight="1">
      <c r="A395" s="23"/>
      <c r="B395" s="42" t="s">
        <v>485</v>
      </c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29" t="s">
        <v>60</v>
      </c>
      <c r="N395" s="12" t="s">
        <v>9</v>
      </c>
      <c r="O395" s="30">
        <v>0</v>
      </c>
      <c r="P395" s="31">
        <v>0</v>
      </c>
      <c r="Q395" s="12" t="s">
        <v>9</v>
      </c>
      <c r="R395" s="27"/>
      <c r="S395" s="32">
        <v>4860.8</v>
      </c>
      <c r="T395" s="32">
        <v>3882.1</v>
      </c>
      <c r="U395" s="11"/>
      <c r="V395" s="9"/>
      <c r="W395" s="2"/>
    </row>
    <row r="396" spans="1:23" ht="28.5" customHeight="1">
      <c r="A396" s="23"/>
      <c r="B396" s="37" t="s">
        <v>59</v>
      </c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29" t="s">
        <v>60</v>
      </c>
      <c r="N396" s="12">
        <v>254</v>
      </c>
      <c r="O396" s="30">
        <v>14</v>
      </c>
      <c r="P396" s="31">
        <v>2</v>
      </c>
      <c r="Q396" s="12" t="s">
        <v>57</v>
      </c>
      <c r="R396" s="27"/>
      <c r="S396" s="32">
        <v>4860.8</v>
      </c>
      <c r="T396" s="32">
        <v>3882.1</v>
      </c>
      <c r="U396" s="11"/>
      <c r="V396" s="9"/>
      <c r="W396" s="2"/>
    </row>
    <row r="397" spans="1:23" ht="45.75" customHeight="1">
      <c r="A397" s="23"/>
      <c r="B397" s="37" t="s">
        <v>11</v>
      </c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29" t="s">
        <v>58</v>
      </c>
      <c r="N397" s="12" t="s">
        <v>9</v>
      </c>
      <c r="O397" s="30">
        <v>0</v>
      </c>
      <c r="P397" s="31">
        <v>0</v>
      </c>
      <c r="Q397" s="12" t="s">
        <v>9</v>
      </c>
      <c r="R397" s="27"/>
      <c r="S397" s="32">
        <v>2465.6</v>
      </c>
      <c r="T397" s="32">
        <v>3181.3</v>
      </c>
      <c r="U397" s="11"/>
      <c r="V397" s="9"/>
      <c r="W397" s="2"/>
    </row>
    <row r="398" spans="1:23" ht="20.45" customHeight="1">
      <c r="A398" s="23"/>
      <c r="B398" s="37" t="s">
        <v>59</v>
      </c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29" t="s">
        <v>58</v>
      </c>
      <c r="N398" s="12">
        <v>254</v>
      </c>
      <c r="O398" s="30">
        <v>14</v>
      </c>
      <c r="P398" s="31">
        <v>2</v>
      </c>
      <c r="Q398" s="12" t="s">
        <v>57</v>
      </c>
      <c r="R398" s="27"/>
      <c r="S398" s="32">
        <v>2465.6</v>
      </c>
      <c r="T398" s="32">
        <v>3181.3</v>
      </c>
      <c r="U398" s="11"/>
      <c r="V398" s="9"/>
      <c r="W398" s="2"/>
    </row>
    <row r="399" spans="1:23" ht="42.2" customHeight="1">
      <c r="A399" s="23"/>
      <c r="B399" s="39" t="s">
        <v>56</v>
      </c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24" t="s">
        <v>55</v>
      </c>
      <c r="N399" s="13" t="s">
        <v>9</v>
      </c>
      <c r="O399" s="25">
        <v>0</v>
      </c>
      <c r="P399" s="26">
        <v>0</v>
      </c>
      <c r="Q399" s="13" t="s">
        <v>9</v>
      </c>
      <c r="R399" s="27"/>
      <c r="S399" s="28">
        <v>7439.4</v>
      </c>
      <c r="T399" s="28">
        <v>7439.4</v>
      </c>
      <c r="U399" s="11"/>
      <c r="V399" s="9"/>
      <c r="W399" s="2"/>
    </row>
    <row r="400" spans="1:23" ht="85.5" customHeight="1">
      <c r="A400" s="23"/>
      <c r="B400" s="37" t="s">
        <v>54</v>
      </c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29" t="s">
        <v>53</v>
      </c>
      <c r="N400" s="12" t="s">
        <v>9</v>
      </c>
      <c r="O400" s="30">
        <v>0</v>
      </c>
      <c r="P400" s="31">
        <v>0</v>
      </c>
      <c r="Q400" s="12" t="s">
        <v>9</v>
      </c>
      <c r="R400" s="27"/>
      <c r="S400" s="32">
        <v>7439.4</v>
      </c>
      <c r="T400" s="32">
        <v>7439.4</v>
      </c>
      <c r="U400" s="11"/>
      <c r="V400" s="9"/>
      <c r="W400" s="2"/>
    </row>
    <row r="401" spans="1:23" ht="29.25" customHeight="1">
      <c r="A401" s="23"/>
      <c r="B401" s="37" t="s">
        <v>40</v>
      </c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29" t="s">
        <v>52</v>
      </c>
      <c r="N401" s="12" t="s">
        <v>9</v>
      </c>
      <c r="O401" s="30">
        <v>0</v>
      </c>
      <c r="P401" s="31">
        <v>0</v>
      </c>
      <c r="Q401" s="12" t="s">
        <v>9</v>
      </c>
      <c r="R401" s="27"/>
      <c r="S401" s="32">
        <v>4985.3</v>
      </c>
      <c r="T401" s="32">
        <v>4985.3</v>
      </c>
      <c r="U401" s="11"/>
      <c r="V401" s="9"/>
      <c r="W401" s="2"/>
    </row>
    <row r="402" spans="1:23" ht="29.25" customHeight="1">
      <c r="A402" s="23"/>
      <c r="B402" s="37" t="s">
        <v>29</v>
      </c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29" t="s">
        <v>52</v>
      </c>
      <c r="N402" s="12">
        <v>254</v>
      </c>
      <c r="O402" s="30">
        <v>1</v>
      </c>
      <c r="P402" s="31">
        <v>4</v>
      </c>
      <c r="Q402" s="12" t="s">
        <v>28</v>
      </c>
      <c r="R402" s="27"/>
      <c r="S402" s="32">
        <v>1469</v>
      </c>
      <c r="T402" s="32">
        <v>1469</v>
      </c>
      <c r="U402" s="11"/>
      <c r="V402" s="9"/>
      <c r="W402" s="2"/>
    </row>
    <row r="403" spans="1:23" ht="26.25" customHeight="1">
      <c r="A403" s="23"/>
      <c r="B403" s="37" t="s">
        <v>6</v>
      </c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29" t="s">
        <v>52</v>
      </c>
      <c r="N403" s="12">
        <v>254</v>
      </c>
      <c r="O403" s="30">
        <v>1</v>
      </c>
      <c r="P403" s="31">
        <v>4</v>
      </c>
      <c r="Q403" s="12" t="s">
        <v>4</v>
      </c>
      <c r="R403" s="27"/>
      <c r="S403" s="32">
        <v>192</v>
      </c>
      <c r="T403" s="32">
        <v>192</v>
      </c>
      <c r="U403" s="11"/>
      <c r="V403" s="9"/>
      <c r="W403" s="2"/>
    </row>
    <row r="404" spans="1:23" ht="31.15" customHeight="1">
      <c r="A404" s="23"/>
      <c r="B404" s="37" t="s">
        <v>29</v>
      </c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29" t="s">
        <v>52</v>
      </c>
      <c r="N404" s="12">
        <v>254</v>
      </c>
      <c r="O404" s="30">
        <v>1</v>
      </c>
      <c r="P404" s="31">
        <v>6</v>
      </c>
      <c r="Q404" s="12" t="s">
        <v>28</v>
      </c>
      <c r="R404" s="27"/>
      <c r="S404" s="32">
        <v>2847.6</v>
      </c>
      <c r="T404" s="32">
        <v>2847.6</v>
      </c>
      <c r="U404" s="11"/>
      <c r="V404" s="9"/>
      <c r="W404" s="2"/>
    </row>
    <row r="405" spans="1:23" ht="31.15" customHeight="1">
      <c r="A405" s="23"/>
      <c r="B405" s="37" t="s">
        <v>6</v>
      </c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29" t="s">
        <v>52</v>
      </c>
      <c r="N405" s="12">
        <v>254</v>
      </c>
      <c r="O405" s="30">
        <v>1</v>
      </c>
      <c r="P405" s="31">
        <v>6</v>
      </c>
      <c r="Q405" s="12" t="s">
        <v>4</v>
      </c>
      <c r="R405" s="27"/>
      <c r="S405" s="32">
        <v>476.7</v>
      </c>
      <c r="T405" s="32">
        <v>476.7</v>
      </c>
      <c r="U405" s="11"/>
      <c r="V405" s="9"/>
      <c r="W405" s="2"/>
    </row>
    <row r="406" spans="1:23" ht="41.25" customHeight="1">
      <c r="A406" s="23"/>
      <c r="B406" s="37" t="s">
        <v>51</v>
      </c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29" t="s">
        <v>50</v>
      </c>
      <c r="N406" s="12" t="s">
        <v>9</v>
      </c>
      <c r="O406" s="30">
        <v>0</v>
      </c>
      <c r="P406" s="31">
        <v>0</v>
      </c>
      <c r="Q406" s="12" t="s">
        <v>9</v>
      </c>
      <c r="R406" s="27"/>
      <c r="S406" s="32">
        <v>880</v>
      </c>
      <c r="T406" s="32">
        <v>880</v>
      </c>
      <c r="U406" s="11"/>
      <c r="V406" s="9"/>
      <c r="W406" s="2"/>
    </row>
    <row r="407" spans="1:23" ht="31.15" customHeight="1">
      <c r="A407" s="23"/>
      <c r="B407" s="37" t="s">
        <v>29</v>
      </c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29" t="s">
        <v>50</v>
      </c>
      <c r="N407" s="12">
        <v>254</v>
      </c>
      <c r="O407" s="30">
        <v>1</v>
      </c>
      <c r="P407" s="31">
        <v>4</v>
      </c>
      <c r="Q407" s="12" t="s">
        <v>28</v>
      </c>
      <c r="R407" s="27"/>
      <c r="S407" s="32">
        <v>800</v>
      </c>
      <c r="T407" s="32">
        <v>800</v>
      </c>
      <c r="U407" s="11"/>
      <c r="V407" s="9"/>
      <c r="W407" s="2"/>
    </row>
    <row r="408" spans="1:23" ht="29.25" customHeight="1">
      <c r="A408" s="23"/>
      <c r="B408" s="37" t="s">
        <v>6</v>
      </c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29" t="s">
        <v>50</v>
      </c>
      <c r="N408" s="12">
        <v>254</v>
      </c>
      <c r="O408" s="30">
        <v>1</v>
      </c>
      <c r="P408" s="31">
        <v>4</v>
      </c>
      <c r="Q408" s="12" t="s">
        <v>4</v>
      </c>
      <c r="R408" s="27"/>
      <c r="S408" s="32">
        <v>80</v>
      </c>
      <c r="T408" s="32">
        <v>80</v>
      </c>
      <c r="U408" s="11"/>
      <c r="V408" s="9"/>
      <c r="W408" s="2"/>
    </row>
    <row r="409" spans="1:23" ht="36.75" customHeight="1">
      <c r="A409" s="23"/>
      <c r="B409" s="37" t="s">
        <v>34</v>
      </c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29" t="s">
        <v>49</v>
      </c>
      <c r="N409" s="12" t="s">
        <v>9</v>
      </c>
      <c r="O409" s="30">
        <v>0</v>
      </c>
      <c r="P409" s="31">
        <v>0</v>
      </c>
      <c r="Q409" s="12" t="s">
        <v>9</v>
      </c>
      <c r="R409" s="27"/>
      <c r="S409" s="32">
        <v>1571.5</v>
      </c>
      <c r="T409" s="32">
        <v>1571.5</v>
      </c>
      <c r="U409" s="11"/>
      <c r="V409" s="9"/>
      <c r="W409" s="2"/>
    </row>
    <row r="410" spans="1:23" ht="33" customHeight="1">
      <c r="A410" s="23"/>
      <c r="B410" s="37" t="s">
        <v>29</v>
      </c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29" t="s">
        <v>49</v>
      </c>
      <c r="N410" s="12">
        <v>254</v>
      </c>
      <c r="O410" s="30">
        <v>1</v>
      </c>
      <c r="P410" s="31">
        <v>4</v>
      </c>
      <c r="Q410" s="12" t="s">
        <v>28</v>
      </c>
      <c r="R410" s="27"/>
      <c r="S410" s="32">
        <v>108.5</v>
      </c>
      <c r="T410" s="32">
        <v>108.5</v>
      </c>
      <c r="U410" s="11"/>
      <c r="V410" s="9"/>
      <c r="W410" s="2"/>
    </row>
    <row r="411" spans="1:23" ht="32.25" customHeight="1">
      <c r="A411" s="23"/>
      <c r="B411" s="37" t="s">
        <v>29</v>
      </c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29" t="s">
        <v>49</v>
      </c>
      <c r="N411" s="12">
        <v>254</v>
      </c>
      <c r="O411" s="30">
        <v>1</v>
      </c>
      <c r="P411" s="31">
        <v>6</v>
      </c>
      <c r="Q411" s="12" t="s">
        <v>28</v>
      </c>
      <c r="R411" s="27"/>
      <c r="S411" s="32">
        <v>1193</v>
      </c>
      <c r="T411" s="32">
        <v>1193</v>
      </c>
      <c r="U411" s="11"/>
      <c r="V411" s="9"/>
      <c r="W411" s="2"/>
    </row>
    <row r="412" spans="1:23" ht="36" customHeight="1">
      <c r="A412" s="23"/>
      <c r="B412" s="37" t="s">
        <v>6</v>
      </c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29" t="s">
        <v>49</v>
      </c>
      <c r="N412" s="12">
        <v>254</v>
      </c>
      <c r="O412" s="30">
        <v>1</v>
      </c>
      <c r="P412" s="31">
        <v>6</v>
      </c>
      <c r="Q412" s="12" t="s">
        <v>4</v>
      </c>
      <c r="R412" s="27"/>
      <c r="S412" s="32">
        <v>270</v>
      </c>
      <c r="T412" s="32">
        <v>270</v>
      </c>
      <c r="U412" s="11"/>
      <c r="V412" s="9"/>
      <c r="W412" s="2"/>
    </row>
    <row r="413" spans="1:23" ht="31.15" customHeight="1">
      <c r="A413" s="23"/>
      <c r="B413" s="37" t="s">
        <v>48</v>
      </c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29" t="s">
        <v>47</v>
      </c>
      <c r="N413" s="12" t="s">
        <v>9</v>
      </c>
      <c r="O413" s="30">
        <v>0</v>
      </c>
      <c r="P413" s="31">
        <v>0</v>
      </c>
      <c r="Q413" s="12" t="s">
        <v>9</v>
      </c>
      <c r="R413" s="27"/>
      <c r="S413" s="32">
        <v>2.6</v>
      </c>
      <c r="T413" s="32">
        <v>2.6</v>
      </c>
      <c r="U413" s="11"/>
      <c r="V413" s="9"/>
      <c r="W413" s="2"/>
    </row>
    <row r="414" spans="1:23" ht="32.25" customHeight="1">
      <c r="A414" s="23"/>
      <c r="B414" s="37" t="s">
        <v>29</v>
      </c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29" t="s">
        <v>47</v>
      </c>
      <c r="N414" s="12">
        <v>254</v>
      </c>
      <c r="O414" s="30">
        <v>1</v>
      </c>
      <c r="P414" s="31">
        <v>6</v>
      </c>
      <c r="Q414" s="12" t="s">
        <v>28</v>
      </c>
      <c r="R414" s="27"/>
      <c r="S414" s="32">
        <v>2.6</v>
      </c>
      <c r="T414" s="32">
        <v>2.6</v>
      </c>
      <c r="U414" s="11"/>
      <c r="V414" s="9"/>
      <c r="W414" s="2"/>
    </row>
    <row r="415" spans="1:23" ht="42.2" customHeight="1">
      <c r="A415" s="23"/>
      <c r="B415" s="39" t="s">
        <v>46</v>
      </c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24" t="s">
        <v>45</v>
      </c>
      <c r="N415" s="13" t="s">
        <v>9</v>
      </c>
      <c r="O415" s="25">
        <v>0</v>
      </c>
      <c r="P415" s="26">
        <v>0</v>
      </c>
      <c r="Q415" s="13" t="s">
        <v>9</v>
      </c>
      <c r="R415" s="27"/>
      <c r="S415" s="28">
        <v>45352</v>
      </c>
      <c r="T415" s="28">
        <v>45356.3</v>
      </c>
      <c r="U415" s="11"/>
      <c r="V415" s="9"/>
      <c r="W415" s="2"/>
    </row>
    <row r="416" spans="1:23" ht="33" customHeight="1">
      <c r="A416" s="23"/>
      <c r="B416" s="39" t="s">
        <v>44</v>
      </c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24" t="s">
        <v>43</v>
      </c>
      <c r="N416" s="13" t="s">
        <v>9</v>
      </c>
      <c r="O416" s="25">
        <v>0</v>
      </c>
      <c r="P416" s="26">
        <v>0</v>
      </c>
      <c r="Q416" s="13" t="s">
        <v>9</v>
      </c>
      <c r="R416" s="27"/>
      <c r="S416" s="28">
        <v>22584.6</v>
      </c>
      <c r="T416" s="28">
        <v>22588.9</v>
      </c>
      <c r="U416" s="11"/>
      <c r="V416" s="9"/>
      <c r="W416" s="2"/>
    </row>
    <row r="417" spans="1:23" ht="26.25" customHeight="1">
      <c r="A417" s="23"/>
      <c r="B417" s="37" t="s">
        <v>42</v>
      </c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29" t="s">
        <v>41</v>
      </c>
      <c r="N417" s="12" t="s">
        <v>9</v>
      </c>
      <c r="O417" s="30">
        <v>0</v>
      </c>
      <c r="P417" s="31">
        <v>0</v>
      </c>
      <c r="Q417" s="12" t="s">
        <v>9</v>
      </c>
      <c r="R417" s="27"/>
      <c r="S417" s="32">
        <v>22584.6</v>
      </c>
      <c r="T417" s="32">
        <v>22588.9</v>
      </c>
      <c r="U417" s="11"/>
      <c r="V417" s="9"/>
      <c r="W417" s="2"/>
    </row>
    <row r="418" spans="1:23" ht="26.25" customHeight="1">
      <c r="A418" s="23"/>
      <c r="B418" s="37" t="s">
        <v>40</v>
      </c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29" t="s">
        <v>37</v>
      </c>
      <c r="N418" s="12" t="s">
        <v>9</v>
      </c>
      <c r="O418" s="30">
        <v>0</v>
      </c>
      <c r="P418" s="31">
        <v>0</v>
      </c>
      <c r="Q418" s="12" t="s">
        <v>9</v>
      </c>
      <c r="R418" s="27"/>
      <c r="S418" s="32">
        <v>17428.2</v>
      </c>
      <c r="T418" s="32">
        <v>17428.2</v>
      </c>
      <c r="U418" s="11"/>
      <c r="V418" s="9"/>
      <c r="W418" s="2"/>
    </row>
    <row r="419" spans="1:23" ht="34.700000000000003" customHeight="1">
      <c r="A419" s="23"/>
      <c r="B419" s="37" t="s">
        <v>29</v>
      </c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29" t="s">
        <v>37</v>
      </c>
      <c r="N419" s="12">
        <v>250</v>
      </c>
      <c r="O419" s="30">
        <v>1</v>
      </c>
      <c r="P419" s="31">
        <v>4</v>
      </c>
      <c r="Q419" s="12" t="s">
        <v>28</v>
      </c>
      <c r="R419" s="27"/>
      <c r="S419" s="32">
        <v>12942</v>
      </c>
      <c r="T419" s="32">
        <v>12942</v>
      </c>
      <c r="U419" s="11"/>
      <c r="V419" s="9"/>
      <c r="W419" s="2"/>
    </row>
    <row r="420" spans="1:23" ht="31.15" customHeight="1">
      <c r="A420" s="23"/>
      <c r="B420" s="37" t="s">
        <v>6</v>
      </c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29" t="s">
        <v>37</v>
      </c>
      <c r="N420" s="12">
        <v>250</v>
      </c>
      <c r="O420" s="30">
        <v>1</v>
      </c>
      <c r="P420" s="31">
        <v>4</v>
      </c>
      <c r="Q420" s="12" t="s">
        <v>4</v>
      </c>
      <c r="R420" s="27"/>
      <c r="S420" s="32">
        <v>4420.7</v>
      </c>
      <c r="T420" s="32">
        <v>4420.7</v>
      </c>
      <c r="U420" s="11"/>
      <c r="V420" s="9"/>
      <c r="W420" s="2"/>
    </row>
    <row r="421" spans="1:23" ht="20.45" customHeight="1">
      <c r="A421" s="23"/>
      <c r="B421" s="37" t="s">
        <v>39</v>
      </c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29" t="s">
        <v>37</v>
      </c>
      <c r="N421" s="12">
        <v>250</v>
      </c>
      <c r="O421" s="30">
        <v>1</v>
      </c>
      <c r="P421" s="31">
        <v>4</v>
      </c>
      <c r="Q421" s="12" t="s">
        <v>38</v>
      </c>
      <c r="R421" s="27"/>
      <c r="S421" s="32">
        <v>20</v>
      </c>
      <c r="T421" s="32">
        <v>20</v>
      </c>
      <c r="U421" s="11"/>
      <c r="V421" s="9"/>
      <c r="W421" s="2"/>
    </row>
    <row r="422" spans="1:23" ht="23.25" customHeight="1">
      <c r="A422" s="23"/>
      <c r="B422" s="37" t="s">
        <v>16</v>
      </c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29" t="s">
        <v>37</v>
      </c>
      <c r="N422" s="12">
        <v>250</v>
      </c>
      <c r="O422" s="30">
        <v>1</v>
      </c>
      <c r="P422" s="31">
        <v>4</v>
      </c>
      <c r="Q422" s="12" t="s">
        <v>14</v>
      </c>
      <c r="R422" s="27"/>
      <c r="S422" s="32">
        <v>45.5</v>
      </c>
      <c r="T422" s="32">
        <v>45.5</v>
      </c>
      <c r="U422" s="11"/>
      <c r="V422" s="9"/>
      <c r="W422" s="2"/>
    </row>
    <row r="423" spans="1:23" ht="31.5" customHeight="1">
      <c r="A423" s="23"/>
      <c r="B423" s="37" t="s">
        <v>36</v>
      </c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29" t="s">
        <v>35</v>
      </c>
      <c r="N423" s="12" t="s">
        <v>9</v>
      </c>
      <c r="O423" s="30">
        <v>0</v>
      </c>
      <c r="P423" s="31">
        <v>0</v>
      </c>
      <c r="Q423" s="12" t="s">
        <v>9</v>
      </c>
      <c r="R423" s="27"/>
      <c r="S423" s="32">
        <v>2719.4</v>
      </c>
      <c r="T423" s="32">
        <v>2719.4</v>
      </c>
      <c r="U423" s="11"/>
      <c r="V423" s="9"/>
      <c r="W423" s="2"/>
    </row>
    <row r="424" spans="1:23" ht="33.75" customHeight="1">
      <c r="A424" s="23"/>
      <c r="B424" s="37" t="s">
        <v>29</v>
      </c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29" t="s">
        <v>35</v>
      </c>
      <c r="N424" s="12">
        <v>250</v>
      </c>
      <c r="O424" s="30">
        <v>1</v>
      </c>
      <c r="P424" s="31">
        <v>4</v>
      </c>
      <c r="Q424" s="12" t="s">
        <v>28</v>
      </c>
      <c r="R424" s="27"/>
      <c r="S424" s="32">
        <v>2472.1999999999998</v>
      </c>
      <c r="T424" s="32">
        <v>2472.1999999999998</v>
      </c>
      <c r="U424" s="11"/>
      <c r="V424" s="9"/>
      <c r="W424" s="2"/>
    </row>
    <row r="425" spans="1:23" ht="31.5" customHeight="1">
      <c r="A425" s="23"/>
      <c r="B425" s="37" t="s">
        <v>6</v>
      </c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29" t="s">
        <v>35</v>
      </c>
      <c r="N425" s="12">
        <v>250</v>
      </c>
      <c r="O425" s="30">
        <v>1</v>
      </c>
      <c r="P425" s="31">
        <v>4</v>
      </c>
      <c r="Q425" s="12" t="s">
        <v>4</v>
      </c>
      <c r="R425" s="27"/>
      <c r="S425" s="32">
        <v>247.2</v>
      </c>
      <c r="T425" s="32">
        <v>247.2</v>
      </c>
      <c r="U425" s="11"/>
      <c r="V425" s="9"/>
      <c r="W425" s="2"/>
    </row>
    <row r="426" spans="1:23" ht="45.75" customHeight="1">
      <c r="A426" s="23"/>
      <c r="B426" s="37" t="s">
        <v>34</v>
      </c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29" t="s">
        <v>33</v>
      </c>
      <c r="N426" s="12" t="s">
        <v>9</v>
      </c>
      <c r="O426" s="30">
        <v>0</v>
      </c>
      <c r="P426" s="31">
        <v>0</v>
      </c>
      <c r="Q426" s="12" t="s">
        <v>9</v>
      </c>
      <c r="R426" s="27"/>
      <c r="S426" s="32">
        <v>687.3</v>
      </c>
      <c r="T426" s="32">
        <v>687.3</v>
      </c>
      <c r="U426" s="11"/>
      <c r="V426" s="9"/>
      <c r="W426" s="2"/>
    </row>
    <row r="427" spans="1:23" ht="36" customHeight="1">
      <c r="A427" s="23"/>
      <c r="B427" s="37" t="s">
        <v>29</v>
      </c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29" t="s">
        <v>33</v>
      </c>
      <c r="N427" s="12">
        <v>250</v>
      </c>
      <c r="O427" s="30">
        <v>1</v>
      </c>
      <c r="P427" s="31">
        <v>4</v>
      </c>
      <c r="Q427" s="12" t="s">
        <v>28</v>
      </c>
      <c r="R427" s="27"/>
      <c r="S427" s="32">
        <v>687.3</v>
      </c>
      <c r="T427" s="32">
        <v>687.3</v>
      </c>
      <c r="U427" s="11"/>
      <c r="V427" s="9"/>
      <c r="W427" s="2"/>
    </row>
    <row r="428" spans="1:23" ht="78.75" customHeight="1">
      <c r="A428" s="23"/>
      <c r="B428" s="37" t="s">
        <v>32</v>
      </c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29" t="s">
        <v>31</v>
      </c>
      <c r="N428" s="12" t="s">
        <v>9</v>
      </c>
      <c r="O428" s="30">
        <v>0</v>
      </c>
      <c r="P428" s="31">
        <v>0</v>
      </c>
      <c r="Q428" s="12" t="s">
        <v>9</v>
      </c>
      <c r="R428" s="27"/>
      <c r="S428" s="32">
        <v>579.5</v>
      </c>
      <c r="T428" s="32">
        <v>583.79999999999995</v>
      </c>
      <c r="U428" s="11"/>
      <c r="V428" s="9"/>
      <c r="W428" s="2"/>
    </row>
    <row r="429" spans="1:23" ht="33.75" customHeight="1">
      <c r="A429" s="23"/>
      <c r="B429" s="37" t="s">
        <v>29</v>
      </c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29" t="s">
        <v>31</v>
      </c>
      <c r="N429" s="12">
        <v>250</v>
      </c>
      <c r="O429" s="30">
        <v>1</v>
      </c>
      <c r="P429" s="31">
        <v>4</v>
      </c>
      <c r="Q429" s="12" t="s">
        <v>28</v>
      </c>
      <c r="R429" s="27"/>
      <c r="S429" s="32">
        <v>268.5</v>
      </c>
      <c r="T429" s="32">
        <v>267.3</v>
      </c>
      <c r="U429" s="11"/>
      <c r="V429" s="9"/>
      <c r="W429" s="2"/>
    </row>
    <row r="430" spans="1:23" ht="34.700000000000003" customHeight="1">
      <c r="A430" s="23"/>
      <c r="B430" s="37" t="s">
        <v>6</v>
      </c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29" t="s">
        <v>31</v>
      </c>
      <c r="N430" s="12">
        <v>250</v>
      </c>
      <c r="O430" s="30">
        <v>1</v>
      </c>
      <c r="P430" s="31">
        <v>4</v>
      </c>
      <c r="Q430" s="12" t="s">
        <v>4</v>
      </c>
      <c r="R430" s="27"/>
      <c r="S430" s="32">
        <v>311</v>
      </c>
      <c r="T430" s="32">
        <v>316.5</v>
      </c>
      <c r="U430" s="11"/>
      <c r="V430" s="9"/>
      <c r="W430" s="2"/>
    </row>
    <row r="431" spans="1:23" ht="42.75" customHeight="1">
      <c r="A431" s="23"/>
      <c r="B431" s="37" t="s">
        <v>30</v>
      </c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29" t="s">
        <v>27</v>
      </c>
      <c r="N431" s="12" t="s">
        <v>9</v>
      </c>
      <c r="O431" s="30">
        <v>0</v>
      </c>
      <c r="P431" s="31">
        <v>0</v>
      </c>
      <c r="Q431" s="12" t="s">
        <v>9</v>
      </c>
      <c r="R431" s="27"/>
      <c r="S431" s="32">
        <v>1170.2</v>
      </c>
      <c r="T431" s="32">
        <v>1170.2</v>
      </c>
      <c r="U431" s="11"/>
      <c r="V431" s="9"/>
      <c r="W431" s="2"/>
    </row>
    <row r="432" spans="1:23" ht="33" customHeight="1">
      <c r="A432" s="23"/>
      <c r="B432" s="37" t="s">
        <v>29</v>
      </c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29" t="s">
        <v>27</v>
      </c>
      <c r="N432" s="12">
        <v>250</v>
      </c>
      <c r="O432" s="30">
        <v>1</v>
      </c>
      <c r="P432" s="31">
        <v>4</v>
      </c>
      <c r="Q432" s="12" t="s">
        <v>28</v>
      </c>
      <c r="R432" s="27"/>
      <c r="S432" s="32">
        <v>688.2</v>
      </c>
      <c r="T432" s="32">
        <v>688.2</v>
      </c>
      <c r="U432" s="11"/>
      <c r="V432" s="9"/>
      <c r="W432" s="2"/>
    </row>
    <row r="433" spans="1:23" ht="32.25" customHeight="1">
      <c r="A433" s="23"/>
      <c r="B433" s="37" t="s">
        <v>6</v>
      </c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29" t="s">
        <v>27</v>
      </c>
      <c r="N433" s="12">
        <v>250</v>
      </c>
      <c r="O433" s="30">
        <v>1</v>
      </c>
      <c r="P433" s="31">
        <v>4</v>
      </c>
      <c r="Q433" s="12" t="s">
        <v>4</v>
      </c>
      <c r="R433" s="27"/>
      <c r="S433" s="32">
        <v>482</v>
      </c>
      <c r="T433" s="32">
        <v>482</v>
      </c>
      <c r="U433" s="11"/>
      <c r="V433" s="9"/>
      <c r="W433" s="2"/>
    </row>
    <row r="434" spans="1:23" ht="42.75" customHeight="1">
      <c r="A434" s="23"/>
      <c r="B434" s="39" t="s">
        <v>26</v>
      </c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24" t="s">
        <v>25</v>
      </c>
      <c r="N434" s="13" t="s">
        <v>9</v>
      </c>
      <c r="O434" s="25">
        <v>0</v>
      </c>
      <c r="P434" s="26">
        <v>0</v>
      </c>
      <c r="Q434" s="13" t="s">
        <v>9</v>
      </c>
      <c r="R434" s="27"/>
      <c r="S434" s="28">
        <v>1000</v>
      </c>
      <c r="T434" s="28">
        <v>1000</v>
      </c>
      <c r="U434" s="11"/>
      <c r="V434" s="9"/>
      <c r="W434" s="2"/>
    </row>
    <row r="435" spans="1:23" ht="58.5" customHeight="1">
      <c r="A435" s="23"/>
      <c r="B435" s="37" t="s">
        <v>24</v>
      </c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29" t="s">
        <v>23</v>
      </c>
      <c r="N435" s="12" t="s">
        <v>9</v>
      </c>
      <c r="O435" s="30">
        <v>0</v>
      </c>
      <c r="P435" s="31">
        <v>0</v>
      </c>
      <c r="Q435" s="12" t="s">
        <v>9</v>
      </c>
      <c r="R435" s="27"/>
      <c r="S435" s="32">
        <v>1000</v>
      </c>
      <c r="T435" s="32">
        <v>1000</v>
      </c>
      <c r="U435" s="11"/>
      <c r="V435" s="9"/>
      <c r="W435" s="2"/>
    </row>
    <row r="436" spans="1:23" ht="33.75" customHeight="1">
      <c r="A436" s="23"/>
      <c r="B436" s="37" t="s">
        <v>22</v>
      </c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29" t="s">
        <v>21</v>
      </c>
      <c r="N436" s="12" t="s">
        <v>9</v>
      </c>
      <c r="O436" s="30">
        <v>0</v>
      </c>
      <c r="P436" s="31">
        <v>0</v>
      </c>
      <c r="Q436" s="12" t="s">
        <v>9</v>
      </c>
      <c r="R436" s="27"/>
      <c r="S436" s="32">
        <v>1000</v>
      </c>
      <c r="T436" s="32">
        <v>1000</v>
      </c>
      <c r="U436" s="11"/>
      <c r="V436" s="9"/>
      <c r="W436" s="2"/>
    </row>
    <row r="437" spans="1:23" ht="35.25" customHeight="1">
      <c r="A437" s="23"/>
      <c r="B437" s="37" t="s">
        <v>6</v>
      </c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29" t="s">
        <v>21</v>
      </c>
      <c r="N437" s="12">
        <v>250</v>
      </c>
      <c r="O437" s="30">
        <v>1</v>
      </c>
      <c r="P437" s="31">
        <v>13</v>
      </c>
      <c r="Q437" s="12" t="s">
        <v>4</v>
      </c>
      <c r="R437" s="27"/>
      <c r="S437" s="32">
        <v>850</v>
      </c>
      <c r="T437" s="32">
        <v>850</v>
      </c>
      <c r="U437" s="11"/>
      <c r="V437" s="9"/>
      <c r="W437" s="2"/>
    </row>
    <row r="438" spans="1:23" ht="32.25" customHeight="1">
      <c r="A438" s="23"/>
      <c r="B438" s="37" t="s">
        <v>6</v>
      </c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29" t="s">
        <v>21</v>
      </c>
      <c r="N438" s="12">
        <v>254</v>
      </c>
      <c r="O438" s="30">
        <v>1</v>
      </c>
      <c r="P438" s="31">
        <v>13</v>
      </c>
      <c r="Q438" s="12" t="s">
        <v>4</v>
      </c>
      <c r="R438" s="27"/>
      <c r="S438" s="32">
        <v>150</v>
      </c>
      <c r="T438" s="32">
        <v>150</v>
      </c>
      <c r="U438" s="11"/>
      <c r="V438" s="9"/>
      <c r="W438" s="2"/>
    </row>
    <row r="439" spans="1:23" ht="71.25" customHeight="1">
      <c r="A439" s="23"/>
      <c r="B439" s="39" t="s">
        <v>20</v>
      </c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24" t="s">
        <v>19</v>
      </c>
      <c r="N439" s="13" t="s">
        <v>9</v>
      </c>
      <c r="O439" s="25">
        <v>0</v>
      </c>
      <c r="P439" s="26">
        <v>0</v>
      </c>
      <c r="Q439" s="13" t="s">
        <v>9</v>
      </c>
      <c r="R439" s="27"/>
      <c r="S439" s="28">
        <v>21767.4</v>
      </c>
      <c r="T439" s="28">
        <v>21767.4</v>
      </c>
      <c r="U439" s="11"/>
      <c r="V439" s="9"/>
      <c r="W439" s="2"/>
    </row>
    <row r="440" spans="1:23" ht="45.75" customHeight="1">
      <c r="A440" s="23"/>
      <c r="B440" s="37" t="s">
        <v>500</v>
      </c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29" t="s">
        <v>18</v>
      </c>
      <c r="N440" s="12" t="s">
        <v>9</v>
      </c>
      <c r="O440" s="30">
        <v>0</v>
      </c>
      <c r="P440" s="31">
        <v>0</v>
      </c>
      <c r="Q440" s="12" t="s">
        <v>9</v>
      </c>
      <c r="R440" s="27"/>
      <c r="S440" s="32">
        <v>21767.4</v>
      </c>
      <c r="T440" s="32">
        <v>21767.4</v>
      </c>
      <c r="U440" s="11"/>
      <c r="V440" s="9"/>
      <c r="W440" s="2"/>
    </row>
    <row r="441" spans="1:23" ht="29.25" customHeight="1">
      <c r="A441" s="23"/>
      <c r="B441" s="37" t="s">
        <v>17</v>
      </c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29" t="s">
        <v>15</v>
      </c>
      <c r="N441" s="12" t="s">
        <v>9</v>
      </c>
      <c r="O441" s="30">
        <v>0</v>
      </c>
      <c r="P441" s="31">
        <v>0</v>
      </c>
      <c r="Q441" s="12" t="s">
        <v>9</v>
      </c>
      <c r="R441" s="27"/>
      <c r="S441" s="32">
        <v>12756.5</v>
      </c>
      <c r="T441" s="32">
        <v>12756.5</v>
      </c>
      <c r="U441" s="11"/>
      <c r="V441" s="9"/>
      <c r="W441" s="2"/>
    </row>
    <row r="442" spans="1:23" ht="20.45" customHeight="1">
      <c r="A442" s="23"/>
      <c r="B442" s="37" t="s">
        <v>8</v>
      </c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29" t="s">
        <v>15</v>
      </c>
      <c r="N442" s="12">
        <v>250</v>
      </c>
      <c r="O442" s="30">
        <v>1</v>
      </c>
      <c r="P442" s="31">
        <v>13</v>
      </c>
      <c r="Q442" s="12" t="s">
        <v>7</v>
      </c>
      <c r="R442" s="27"/>
      <c r="S442" s="32">
        <v>5490.5</v>
      </c>
      <c r="T442" s="32">
        <v>5490.5</v>
      </c>
      <c r="U442" s="11"/>
      <c r="V442" s="9"/>
      <c r="W442" s="2"/>
    </row>
    <row r="443" spans="1:23" ht="31.5" customHeight="1">
      <c r="A443" s="23"/>
      <c r="B443" s="37" t="s">
        <v>6</v>
      </c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29" t="s">
        <v>15</v>
      </c>
      <c r="N443" s="12">
        <v>250</v>
      </c>
      <c r="O443" s="30">
        <v>1</v>
      </c>
      <c r="P443" s="31">
        <v>13</v>
      </c>
      <c r="Q443" s="12" t="s">
        <v>4</v>
      </c>
      <c r="R443" s="27"/>
      <c r="S443" s="32">
        <v>7208</v>
      </c>
      <c r="T443" s="32">
        <v>7208</v>
      </c>
      <c r="U443" s="11"/>
      <c r="V443" s="9"/>
      <c r="W443" s="2"/>
    </row>
    <row r="444" spans="1:23" ht="20.45" customHeight="1">
      <c r="A444" s="23"/>
      <c r="B444" s="37" t="s">
        <v>16</v>
      </c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29" t="s">
        <v>15</v>
      </c>
      <c r="N444" s="12">
        <v>250</v>
      </c>
      <c r="O444" s="30">
        <v>1</v>
      </c>
      <c r="P444" s="31">
        <v>13</v>
      </c>
      <c r="Q444" s="12" t="s">
        <v>14</v>
      </c>
      <c r="R444" s="27"/>
      <c r="S444" s="32">
        <v>58</v>
      </c>
      <c r="T444" s="32">
        <v>58</v>
      </c>
      <c r="U444" s="11"/>
      <c r="V444" s="9"/>
      <c r="W444" s="2"/>
    </row>
    <row r="445" spans="1:23" ht="54" customHeight="1">
      <c r="A445" s="23"/>
      <c r="B445" s="37" t="s">
        <v>13</v>
      </c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29" t="s">
        <v>12</v>
      </c>
      <c r="N445" s="12" t="s">
        <v>9</v>
      </c>
      <c r="O445" s="30">
        <v>0</v>
      </c>
      <c r="P445" s="31">
        <v>0</v>
      </c>
      <c r="Q445" s="12" t="s">
        <v>9</v>
      </c>
      <c r="R445" s="27"/>
      <c r="S445" s="32">
        <v>2073.6</v>
      </c>
      <c r="T445" s="32">
        <v>2073.6</v>
      </c>
      <c r="U445" s="11"/>
      <c r="V445" s="9"/>
      <c r="W445" s="2"/>
    </row>
    <row r="446" spans="1:23" ht="31.5" customHeight="1">
      <c r="A446" s="23"/>
      <c r="B446" s="37" t="s">
        <v>8</v>
      </c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29" t="s">
        <v>12</v>
      </c>
      <c r="N446" s="12">
        <v>250</v>
      </c>
      <c r="O446" s="30">
        <v>1</v>
      </c>
      <c r="P446" s="31">
        <v>13</v>
      </c>
      <c r="Q446" s="12" t="s">
        <v>7</v>
      </c>
      <c r="R446" s="27"/>
      <c r="S446" s="32">
        <v>2073.6</v>
      </c>
      <c r="T446" s="32">
        <v>2073.6</v>
      </c>
      <c r="U446" s="11"/>
      <c r="V446" s="9"/>
      <c r="W446" s="2"/>
    </row>
    <row r="447" spans="1:23" ht="42.2" customHeight="1">
      <c r="A447" s="23"/>
      <c r="B447" s="37" t="s">
        <v>11</v>
      </c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29" t="s">
        <v>10</v>
      </c>
      <c r="N447" s="12" t="s">
        <v>9</v>
      </c>
      <c r="O447" s="30">
        <v>0</v>
      </c>
      <c r="P447" s="31">
        <v>0</v>
      </c>
      <c r="Q447" s="12" t="s">
        <v>9</v>
      </c>
      <c r="R447" s="27"/>
      <c r="S447" s="32">
        <v>933.5</v>
      </c>
      <c r="T447" s="32">
        <v>933.5</v>
      </c>
      <c r="U447" s="11"/>
      <c r="V447" s="9"/>
      <c r="W447" s="2"/>
    </row>
    <row r="448" spans="1:23" ht="20.45" customHeight="1">
      <c r="A448" s="23"/>
      <c r="B448" s="37" t="s">
        <v>8</v>
      </c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29" t="s">
        <v>10</v>
      </c>
      <c r="N448" s="12">
        <v>250</v>
      </c>
      <c r="O448" s="30">
        <v>1</v>
      </c>
      <c r="P448" s="31">
        <v>13</v>
      </c>
      <c r="Q448" s="12" t="s">
        <v>7</v>
      </c>
      <c r="R448" s="27"/>
      <c r="S448" s="32">
        <v>933.5</v>
      </c>
      <c r="T448" s="32">
        <v>933.5</v>
      </c>
      <c r="U448" s="11"/>
      <c r="V448" s="9"/>
      <c r="W448" s="2"/>
    </row>
    <row r="449" spans="1:23" ht="76.5" customHeight="1">
      <c r="A449" s="23"/>
      <c r="B449" s="42" t="s">
        <v>486</v>
      </c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29" t="s">
        <v>5</v>
      </c>
      <c r="N449" s="12" t="s">
        <v>9</v>
      </c>
      <c r="O449" s="30">
        <v>0</v>
      </c>
      <c r="P449" s="31">
        <v>0</v>
      </c>
      <c r="Q449" s="12" t="s">
        <v>9</v>
      </c>
      <c r="R449" s="27"/>
      <c r="S449" s="32">
        <v>6003.8</v>
      </c>
      <c r="T449" s="32">
        <v>6003.8</v>
      </c>
      <c r="U449" s="11"/>
      <c r="V449" s="9"/>
      <c r="W449" s="2"/>
    </row>
    <row r="450" spans="1:23" ht="31.5" customHeight="1">
      <c r="A450" s="23"/>
      <c r="B450" s="37" t="s">
        <v>8</v>
      </c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29" t="s">
        <v>5</v>
      </c>
      <c r="N450" s="12">
        <v>250</v>
      </c>
      <c r="O450" s="30">
        <v>1</v>
      </c>
      <c r="P450" s="31">
        <v>13</v>
      </c>
      <c r="Q450" s="12" t="s">
        <v>7</v>
      </c>
      <c r="R450" s="27"/>
      <c r="S450" s="32">
        <v>4678.3</v>
      </c>
      <c r="T450" s="32">
        <v>4678.3</v>
      </c>
      <c r="U450" s="11"/>
      <c r="V450" s="9"/>
      <c r="W450" s="2"/>
    </row>
    <row r="451" spans="1:23" ht="28.5" customHeight="1" thickBot="1">
      <c r="A451" s="23"/>
      <c r="B451" s="37" t="s">
        <v>6</v>
      </c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29" t="s">
        <v>5</v>
      </c>
      <c r="N451" s="12">
        <v>250</v>
      </c>
      <c r="O451" s="30">
        <v>1</v>
      </c>
      <c r="P451" s="31">
        <v>13</v>
      </c>
      <c r="Q451" s="12" t="s">
        <v>4</v>
      </c>
      <c r="R451" s="27"/>
      <c r="S451" s="32">
        <v>1325.5</v>
      </c>
      <c r="T451" s="32">
        <v>1325.5</v>
      </c>
      <c r="U451" s="10"/>
      <c r="V451" s="9"/>
      <c r="W451" s="2"/>
    </row>
    <row r="452" spans="1:23" ht="409.5" hidden="1" customHeight="1">
      <c r="A452" s="4"/>
      <c r="B452" s="33"/>
      <c r="C452" s="33"/>
      <c r="D452" s="33"/>
      <c r="E452" s="33"/>
      <c r="F452" s="33"/>
      <c r="G452" s="34"/>
      <c r="H452" s="34"/>
      <c r="I452" s="33"/>
      <c r="J452" s="33"/>
      <c r="K452" s="33"/>
      <c r="L452" s="33"/>
      <c r="M452" s="33" t="s">
        <v>3</v>
      </c>
      <c r="N452" s="34">
        <v>0</v>
      </c>
      <c r="O452" s="34">
        <v>0</v>
      </c>
      <c r="P452" s="34">
        <v>0</v>
      </c>
      <c r="Q452" s="33" t="s">
        <v>2</v>
      </c>
      <c r="R452" s="33"/>
      <c r="S452" s="35">
        <v>901238</v>
      </c>
      <c r="T452" s="35">
        <v>868114.1</v>
      </c>
      <c r="U452" s="3"/>
      <c r="V452" s="6"/>
      <c r="W452" s="5"/>
    </row>
    <row r="453" spans="1:23" ht="20.45" customHeight="1">
      <c r="A453" s="8"/>
      <c r="B453" s="44" t="s">
        <v>1</v>
      </c>
      <c r="C453" s="45"/>
      <c r="D453" s="45"/>
      <c r="E453" s="45"/>
      <c r="F453" s="45"/>
      <c r="G453" s="45"/>
      <c r="H453" s="45"/>
      <c r="I453" s="46"/>
      <c r="J453" s="33"/>
      <c r="K453" s="33"/>
      <c r="L453" s="33"/>
      <c r="M453" s="33"/>
      <c r="N453" s="34"/>
      <c r="O453" s="34"/>
      <c r="P453" s="34"/>
      <c r="Q453" s="7"/>
      <c r="R453" s="7">
        <v>0</v>
      </c>
      <c r="S453" s="7">
        <f>901238+495.5+23.9-0.1</f>
        <v>901757.3</v>
      </c>
      <c r="T453" s="7">
        <v>868114.1</v>
      </c>
      <c r="U453" s="3"/>
      <c r="V453" s="6"/>
      <c r="W453" s="5"/>
    </row>
    <row r="454" spans="1:23" ht="13.1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2"/>
      <c r="V454" s="2"/>
      <c r="W454" s="2"/>
    </row>
    <row r="455" spans="1:23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2"/>
      <c r="V455" s="2"/>
      <c r="W455" s="2"/>
    </row>
    <row r="456" spans="1:23" ht="2.1" customHeight="1">
      <c r="A456" s="3" t="s">
        <v>0</v>
      </c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2"/>
      <c r="V456" s="2"/>
      <c r="W456" s="2"/>
    </row>
  </sheetData>
  <mergeCells count="455">
    <mergeCell ref="B453:I453"/>
    <mergeCell ref="B448:L448"/>
    <mergeCell ref="B450:L450"/>
    <mergeCell ref="B451:L451"/>
    <mergeCell ref="B437:L437"/>
    <mergeCell ref="B438:L438"/>
    <mergeCell ref="B442:L442"/>
    <mergeCell ref="B443:L443"/>
    <mergeCell ref="B444:L444"/>
    <mergeCell ref="B446:L446"/>
    <mergeCell ref="B441:L441"/>
    <mergeCell ref="B449:L449"/>
    <mergeCell ref="B317:L317"/>
    <mergeCell ref="B393:L393"/>
    <mergeCell ref="B396:L396"/>
    <mergeCell ref="B398:L398"/>
    <mergeCell ref="B402:L402"/>
    <mergeCell ref="B395:L395"/>
    <mergeCell ref="B397:L397"/>
    <mergeCell ref="B401:L401"/>
    <mergeCell ref="B390:L390"/>
    <mergeCell ref="B400:L400"/>
    <mergeCell ref="B391:L391"/>
    <mergeCell ref="B399:L399"/>
    <mergeCell ref="B319:L319"/>
    <mergeCell ref="B322:L322"/>
    <mergeCell ref="B323:L323"/>
    <mergeCell ref="B326:L326"/>
    <mergeCell ref="B329:L329"/>
    <mergeCell ref="B333:L333"/>
    <mergeCell ref="B328:L328"/>
    <mergeCell ref="B332:L332"/>
    <mergeCell ref="B318:L318"/>
    <mergeCell ref="B379:L379"/>
    <mergeCell ref="B384:L384"/>
    <mergeCell ref="B380:L380"/>
    <mergeCell ref="B156:L156"/>
    <mergeCell ref="B158:L158"/>
    <mergeCell ref="B161:L161"/>
    <mergeCell ref="B163:L163"/>
    <mergeCell ref="B166:L166"/>
    <mergeCell ref="B168:L168"/>
    <mergeCell ref="B159:L159"/>
    <mergeCell ref="B164:L164"/>
    <mergeCell ref="B171:L171"/>
    <mergeCell ref="B165:L165"/>
    <mergeCell ref="B167:L167"/>
    <mergeCell ref="B170:L170"/>
    <mergeCell ref="B169:L169"/>
    <mergeCell ref="B162:L162"/>
    <mergeCell ref="B126:L126"/>
    <mergeCell ref="B130:L130"/>
    <mergeCell ref="B132:L132"/>
    <mergeCell ref="B135:L135"/>
    <mergeCell ref="B128:L128"/>
    <mergeCell ref="B133:L133"/>
    <mergeCell ref="B127:L127"/>
    <mergeCell ref="B125:L125"/>
    <mergeCell ref="B115:L115"/>
    <mergeCell ref="B117:L117"/>
    <mergeCell ref="B120:L120"/>
    <mergeCell ref="B122:L122"/>
    <mergeCell ref="B129:L129"/>
    <mergeCell ref="B131:L131"/>
    <mergeCell ref="B134:L134"/>
    <mergeCell ref="B116:L116"/>
    <mergeCell ref="B104:L104"/>
    <mergeCell ref="B93:L93"/>
    <mergeCell ref="B98:L98"/>
    <mergeCell ref="B101:L101"/>
    <mergeCell ref="B109:L109"/>
    <mergeCell ref="B110:L110"/>
    <mergeCell ref="B112:L112"/>
    <mergeCell ref="B106:L106"/>
    <mergeCell ref="B124:L124"/>
    <mergeCell ref="B107:L107"/>
    <mergeCell ref="B113:L113"/>
    <mergeCell ref="B114:L114"/>
    <mergeCell ref="B59:L59"/>
    <mergeCell ref="B61:L61"/>
    <mergeCell ref="B65:L65"/>
    <mergeCell ref="B67:L67"/>
    <mergeCell ref="B58:L58"/>
    <mergeCell ref="B406:L406"/>
    <mergeCell ref="B64:L64"/>
    <mergeCell ref="B66:L66"/>
    <mergeCell ref="B73:L73"/>
    <mergeCell ref="B74:L74"/>
    <mergeCell ref="B75:L75"/>
    <mergeCell ref="B77:L77"/>
    <mergeCell ref="B78:L78"/>
    <mergeCell ref="B79:L79"/>
    <mergeCell ref="B76:L76"/>
    <mergeCell ref="B71:L71"/>
    <mergeCell ref="B87:L87"/>
    <mergeCell ref="B90:L90"/>
    <mergeCell ref="B91:L91"/>
    <mergeCell ref="B92:L92"/>
    <mergeCell ref="B95:L95"/>
    <mergeCell ref="B96:L96"/>
    <mergeCell ref="B100:L100"/>
    <mergeCell ref="B103:L103"/>
    <mergeCell ref="B428:L428"/>
    <mergeCell ref="B431:L431"/>
    <mergeCell ref="B436:L436"/>
    <mergeCell ref="B420:L420"/>
    <mergeCell ref="B421:L421"/>
    <mergeCell ref="B422:L422"/>
    <mergeCell ref="B424:L424"/>
    <mergeCell ref="B445:L445"/>
    <mergeCell ref="B447:L447"/>
    <mergeCell ref="B425:L425"/>
    <mergeCell ref="B427:L427"/>
    <mergeCell ref="B429:L429"/>
    <mergeCell ref="B430:L430"/>
    <mergeCell ref="B432:L432"/>
    <mergeCell ref="B433:L433"/>
    <mergeCell ref="B440:L440"/>
    <mergeCell ref="B435:L435"/>
    <mergeCell ref="B434:L434"/>
    <mergeCell ref="B439:L439"/>
    <mergeCell ref="B409:L409"/>
    <mergeCell ref="B413:L413"/>
    <mergeCell ref="B403:L403"/>
    <mergeCell ref="B404:L404"/>
    <mergeCell ref="B405:L405"/>
    <mergeCell ref="B407:L407"/>
    <mergeCell ref="B423:L423"/>
    <mergeCell ref="B426:L426"/>
    <mergeCell ref="B410:L410"/>
    <mergeCell ref="B411:L411"/>
    <mergeCell ref="B412:L412"/>
    <mergeCell ref="B414:L414"/>
    <mergeCell ref="B419:L419"/>
    <mergeCell ref="B415:L415"/>
    <mergeCell ref="B417:L417"/>
    <mergeCell ref="B416:L416"/>
    <mergeCell ref="B408:L408"/>
    <mergeCell ref="B418:L418"/>
    <mergeCell ref="B335:L335"/>
    <mergeCell ref="B338:L338"/>
    <mergeCell ref="B341:L341"/>
    <mergeCell ref="B345:L345"/>
    <mergeCell ref="B348:L348"/>
    <mergeCell ref="B353:L353"/>
    <mergeCell ref="B336:L336"/>
    <mergeCell ref="B346:L346"/>
    <mergeCell ref="B349:L349"/>
    <mergeCell ref="B350:L350"/>
    <mergeCell ref="B354:L354"/>
    <mergeCell ref="B358:L358"/>
    <mergeCell ref="B360:L360"/>
    <mergeCell ref="B361:L361"/>
    <mergeCell ref="B363:L363"/>
    <mergeCell ref="B365:L365"/>
    <mergeCell ref="B368:L368"/>
    <mergeCell ref="B370:L370"/>
    <mergeCell ref="B373:L373"/>
    <mergeCell ref="B371:L371"/>
    <mergeCell ref="B377:L377"/>
    <mergeCell ref="B383:L383"/>
    <mergeCell ref="B351:L351"/>
    <mergeCell ref="B316:L316"/>
    <mergeCell ref="B290:L290"/>
    <mergeCell ref="B291:L291"/>
    <mergeCell ref="B293:L293"/>
    <mergeCell ref="B294:L294"/>
    <mergeCell ref="B298:L298"/>
    <mergeCell ref="B299:L299"/>
    <mergeCell ref="B300:L300"/>
    <mergeCell ref="B303:L303"/>
    <mergeCell ref="B305:L305"/>
    <mergeCell ref="B292:L292"/>
    <mergeCell ref="B297:L297"/>
    <mergeCell ref="B302:L302"/>
    <mergeCell ref="B304:L304"/>
    <mergeCell ref="B307:L307"/>
    <mergeCell ref="B308:L308"/>
    <mergeCell ref="B311:L311"/>
    <mergeCell ref="B312:L312"/>
    <mergeCell ref="B315:L315"/>
    <mergeCell ref="B355:L355"/>
    <mergeCell ref="B382:L382"/>
    <mergeCell ref="B252:L252"/>
    <mergeCell ref="B256:L256"/>
    <mergeCell ref="B258:L258"/>
    <mergeCell ref="B260:L260"/>
    <mergeCell ref="B253:L253"/>
    <mergeCell ref="B265:L265"/>
    <mergeCell ref="B306:L306"/>
    <mergeCell ref="B310:L310"/>
    <mergeCell ref="B314:L314"/>
    <mergeCell ref="B280:L280"/>
    <mergeCell ref="B283:L283"/>
    <mergeCell ref="B287:L287"/>
    <mergeCell ref="B281:L281"/>
    <mergeCell ref="B284:L284"/>
    <mergeCell ref="B289:L289"/>
    <mergeCell ref="B295:L295"/>
    <mergeCell ref="B282:L282"/>
    <mergeCell ref="B286:L286"/>
    <mergeCell ref="B267:L267"/>
    <mergeCell ref="B272:L272"/>
    <mergeCell ref="B275:L275"/>
    <mergeCell ref="B278:L278"/>
    <mergeCell ref="B264:L264"/>
    <mergeCell ref="B262:L262"/>
    <mergeCell ref="B223:L223"/>
    <mergeCell ref="B226:L226"/>
    <mergeCell ref="B288:L288"/>
    <mergeCell ref="B229:L229"/>
    <mergeCell ref="B230:L230"/>
    <mergeCell ref="B235:L235"/>
    <mergeCell ref="B238:L238"/>
    <mergeCell ref="B240:L240"/>
    <mergeCell ref="B242:L242"/>
    <mergeCell ref="B236:L236"/>
    <mergeCell ref="B245:L245"/>
    <mergeCell ref="B249:L249"/>
    <mergeCell ref="B270:L270"/>
    <mergeCell ref="B285:L285"/>
    <mergeCell ref="B268:L268"/>
    <mergeCell ref="B269:L269"/>
    <mergeCell ref="B273:L273"/>
    <mergeCell ref="B276:L276"/>
    <mergeCell ref="B279:L279"/>
    <mergeCell ref="B271:L271"/>
    <mergeCell ref="B274:L274"/>
    <mergeCell ref="B277:L277"/>
    <mergeCell ref="B225:L225"/>
    <mergeCell ref="B228:L228"/>
    <mergeCell ref="B202:L202"/>
    <mergeCell ref="B205:L205"/>
    <mergeCell ref="B200:L200"/>
    <mergeCell ref="B203:L203"/>
    <mergeCell ref="B204:L204"/>
    <mergeCell ref="B201:L201"/>
    <mergeCell ref="B219:L219"/>
    <mergeCell ref="B222:L222"/>
    <mergeCell ref="B206:L206"/>
    <mergeCell ref="B207:L207"/>
    <mergeCell ref="B209:L209"/>
    <mergeCell ref="B212:L212"/>
    <mergeCell ref="B216:L216"/>
    <mergeCell ref="B218:L218"/>
    <mergeCell ref="B210:L210"/>
    <mergeCell ref="B214:L214"/>
    <mergeCell ref="B220:L220"/>
    <mergeCell ref="B221:L221"/>
    <mergeCell ref="B178:L178"/>
    <mergeCell ref="B179:L179"/>
    <mergeCell ref="B182:L182"/>
    <mergeCell ref="B172:L172"/>
    <mergeCell ref="B174:L174"/>
    <mergeCell ref="B177:L177"/>
    <mergeCell ref="B181:L181"/>
    <mergeCell ref="B176:L176"/>
    <mergeCell ref="B199:L199"/>
    <mergeCell ref="B187:L187"/>
    <mergeCell ref="B188:L188"/>
    <mergeCell ref="B190:L190"/>
    <mergeCell ref="B194:L194"/>
    <mergeCell ref="B195:L195"/>
    <mergeCell ref="B197:L197"/>
    <mergeCell ref="B189:L189"/>
    <mergeCell ref="B193:L193"/>
    <mergeCell ref="B196:L196"/>
    <mergeCell ref="B191:L191"/>
    <mergeCell ref="B375:L375"/>
    <mergeCell ref="B378:L378"/>
    <mergeCell ref="B32:L32"/>
    <mergeCell ref="B34:L34"/>
    <mergeCell ref="B37:L37"/>
    <mergeCell ref="B362:L362"/>
    <mergeCell ref="B364:L364"/>
    <mergeCell ref="B320:L320"/>
    <mergeCell ref="B324:L324"/>
    <mergeCell ref="B327:L327"/>
    <mergeCell ref="B331:L331"/>
    <mergeCell ref="B334:L334"/>
    <mergeCell ref="B337:L337"/>
    <mergeCell ref="B321:L321"/>
    <mergeCell ref="B325:L325"/>
    <mergeCell ref="B339:L339"/>
    <mergeCell ref="B63:L63"/>
    <mergeCell ref="B148:L148"/>
    <mergeCell ref="B151:L151"/>
    <mergeCell ref="B137:L137"/>
    <mergeCell ref="B139:L139"/>
    <mergeCell ref="B143:L143"/>
    <mergeCell ref="B144:L144"/>
    <mergeCell ref="B118:L118"/>
    <mergeCell ref="B389:L389"/>
    <mergeCell ref="B394:L394"/>
    <mergeCell ref="B386:L386"/>
    <mergeCell ref="B68:L68"/>
    <mergeCell ref="B72:L72"/>
    <mergeCell ref="B69:L69"/>
    <mergeCell ref="B29:L29"/>
    <mergeCell ref="B392:L392"/>
    <mergeCell ref="B385:L385"/>
    <mergeCell ref="B340:L340"/>
    <mergeCell ref="B344:L344"/>
    <mergeCell ref="B347:L347"/>
    <mergeCell ref="B352:L352"/>
    <mergeCell ref="B356:L356"/>
    <mergeCell ref="B366:L366"/>
    <mergeCell ref="B357:L357"/>
    <mergeCell ref="B359:L359"/>
    <mergeCell ref="B342:L342"/>
    <mergeCell ref="B343:L343"/>
    <mergeCell ref="B367:L367"/>
    <mergeCell ref="B369:L369"/>
    <mergeCell ref="B372:L372"/>
    <mergeCell ref="B376:L376"/>
    <mergeCell ref="B387:L387"/>
    <mergeCell ref="B243:L243"/>
    <mergeCell ref="B247:L247"/>
    <mergeCell ref="B250:L250"/>
    <mergeCell ref="B254:L254"/>
    <mergeCell ref="B136:L136"/>
    <mergeCell ref="B145:L145"/>
    <mergeCell ref="B147:L147"/>
    <mergeCell ref="B142:L142"/>
    <mergeCell ref="B146:L146"/>
    <mergeCell ref="B141:L141"/>
    <mergeCell ref="B140:L140"/>
    <mergeCell ref="B138:L138"/>
    <mergeCell ref="B183:L183"/>
    <mergeCell ref="B224:L224"/>
    <mergeCell ref="B227:L227"/>
    <mergeCell ref="B233:L233"/>
    <mergeCell ref="B208:L208"/>
    <mergeCell ref="B211:L211"/>
    <mergeCell ref="B215:L215"/>
    <mergeCell ref="B217:L217"/>
    <mergeCell ref="B213:L213"/>
    <mergeCell ref="B232:L232"/>
    <mergeCell ref="B173:L173"/>
    <mergeCell ref="B175:L175"/>
    <mergeCell ref="B263:L263"/>
    <mergeCell ref="B239:L239"/>
    <mergeCell ref="B153:L153"/>
    <mergeCell ref="B155:L155"/>
    <mergeCell ref="B149:L149"/>
    <mergeCell ref="B150:L150"/>
    <mergeCell ref="B152:L152"/>
    <mergeCell ref="B154:L154"/>
    <mergeCell ref="B231:L231"/>
    <mergeCell ref="B241:L241"/>
    <mergeCell ref="B244:L244"/>
    <mergeCell ref="B248:L248"/>
    <mergeCell ref="B246:L246"/>
    <mergeCell ref="B234:L234"/>
    <mergeCell ref="B237:L237"/>
    <mergeCell ref="B251:L251"/>
    <mergeCell ref="B255:L255"/>
    <mergeCell ref="B257:L257"/>
    <mergeCell ref="B259:L259"/>
    <mergeCell ref="B261:L261"/>
    <mergeCell ref="B186:L186"/>
    <mergeCell ref="B184:L184"/>
    <mergeCell ref="B157:L157"/>
    <mergeCell ref="B160:L160"/>
    <mergeCell ref="B388:L388"/>
    <mergeCell ref="B296:L296"/>
    <mergeCell ref="B301:L301"/>
    <mergeCell ref="B309:L309"/>
    <mergeCell ref="B313:L313"/>
    <mergeCell ref="B374:L374"/>
    <mergeCell ref="B381:L381"/>
    <mergeCell ref="B10:L10"/>
    <mergeCell ref="B17:L17"/>
    <mergeCell ref="B24:L24"/>
    <mergeCell ref="B28:L28"/>
    <mergeCell ref="B35:L35"/>
    <mergeCell ref="B42:L42"/>
    <mergeCell ref="B16:L16"/>
    <mergeCell ref="B27:L27"/>
    <mergeCell ref="B52:L52"/>
    <mergeCell ref="B54:L54"/>
    <mergeCell ref="B99:L99"/>
    <mergeCell ref="B102:L102"/>
    <mergeCell ref="B108:L108"/>
    <mergeCell ref="B111:L111"/>
    <mergeCell ref="B45:L45"/>
    <mergeCell ref="B49:L49"/>
    <mergeCell ref="B330:L330"/>
    <mergeCell ref="B266:L266"/>
    <mergeCell ref="B6:I7"/>
    <mergeCell ref="M6:M7"/>
    <mergeCell ref="B105:L105"/>
    <mergeCell ref="B70:L70"/>
    <mergeCell ref="B97:L97"/>
    <mergeCell ref="B180:L180"/>
    <mergeCell ref="B185:L185"/>
    <mergeCell ref="B192:L192"/>
    <mergeCell ref="B198:L198"/>
    <mergeCell ref="B119:L119"/>
    <mergeCell ref="B121:L121"/>
    <mergeCell ref="B123:L123"/>
    <mergeCell ref="B80:L80"/>
    <mergeCell ref="B84:L84"/>
    <mergeCell ref="B86:L86"/>
    <mergeCell ref="B89:L89"/>
    <mergeCell ref="B94:L94"/>
    <mergeCell ref="B81:L81"/>
    <mergeCell ref="B82:L82"/>
    <mergeCell ref="B83:L83"/>
    <mergeCell ref="B85:L85"/>
    <mergeCell ref="B88:L88"/>
    <mergeCell ref="B11:L11"/>
    <mergeCell ref="B62:L62"/>
    <mergeCell ref="P6:P7"/>
    <mergeCell ref="B9:L9"/>
    <mergeCell ref="B15:L15"/>
    <mergeCell ref="B57:L57"/>
    <mergeCell ref="B31:L31"/>
    <mergeCell ref="B33:L33"/>
    <mergeCell ref="B36:L36"/>
    <mergeCell ref="B38:L38"/>
    <mergeCell ref="B43:L43"/>
    <mergeCell ref="B30:L30"/>
    <mergeCell ref="B60:L60"/>
    <mergeCell ref="B8:I8"/>
    <mergeCell ref="B18:L18"/>
    <mergeCell ref="B20:L20"/>
    <mergeCell ref="B22:L22"/>
    <mergeCell ref="B25:L25"/>
    <mergeCell ref="B12:L12"/>
    <mergeCell ref="B14:L14"/>
    <mergeCell ref="B19:L19"/>
    <mergeCell ref="B21:L21"/>
    <mergeCell ref="B23:L23"/>
    <mergeCell ref="B26:L26"/>
    <mergeCell ref="B39:L39"/>
    <mergeCell ref="S6:T6"/>
    <mergeCell ref="B13:L13"/>
    <mergeCell ref="N6:N7"/>
    <mergeCell ref="O6:O7"/>
    <mergeCell ref="B56:L56"/>
    <mergeCell ref="Q6:Q7"/>
    <mergeCell ref="A3:S3"/>
    <mergeCell ref="A4:S4"/>
    <mergeCell ref="B40:L40"/>
    <mergeCell ref="B41:L41"/>
    <mergeCell ref="B44:L44"/>
    <mergeCell ref="B47:L47"/>
    <mergeCell ref="B51:L51"/>
    <mergeCell ref="B46:L46"/>
    <mergeCell ref="B50:L50"/>
    <mergeCell ref="B48:L48"/>
    <mergeCell ref="B53:L53"/>
    <mergeCell ref="B55:L55"/>
    <mergeCell ref="N1:T1"/>
  </mergeCells>
  <pageMargins left="0.39370078740157483" right="0.39370078740157483" top="0.98425196850393704" bottom="0.98425196850393704" header="0.51181102362204722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пл.период (Мун.прог_5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2020-10-06T07:43:20Z</cp:lastPrinted>
  <dcterms:created xsi:type="dcterms:W3CDTF">2020-09-28T13:36:28Z</dcterms:created>
  <dcterms:modified xsi:type="dcterms:W3CDTF">2021-01-14T07:54:17Z</dcterms:modified>
</cp:coreProperties>
</file>