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4952" windowHeight="8016"/>
  </bookViews>
  <sheets>
    <sheet name="район" sheetId="2" r:id="rId1"/>
  </sheets>
  <definedNames>
    <definedName name="_xlnm.Print_Titles" localSheetId="0">район!$7:$10</definedName>
    <definedName name="_xlnm.Print_Area" localSheetId="0">район!$A$1:$X$160</definedName>
  </definedNames>
  <calcPr calcId="125725"/>
</workbook>
</file>

<file path=xl/calcChain.xml><?xml version="1.0" encoding="utf-8"?>
<calcChain xmlns="http://schemas.openxmlformats.org/spreadsheetml/2006/main">
  <c r="S65" i="2"/>
  <c r="T43"/>
  <c r="T41" s="1"/>
  <c r="T149"/>
  <c r="U149"/>
  <c r="V149"/>
  <c r="W149"/>
  <c r="X149"/>
  <c r="S149"/>
  <c r="S145"/>
  <c r="T158"/>
  <c r="U158"/>
  <c r="V158"/>
  <c r="W158"/>
  <c r="X158"/>
  <c r="S158"/>
  <c r="S138"/>
  <c r="S58"/>
  <c r="T58"/>
  <c r="U43"/>
  <c r="U41" s="1"/>
  <c r="V43"/>
  <c r="V41" s="1"/>
  <c r="W43"/>
  <c r="W41" s="1"/>
  <c r="X43"/>
  <c r="X41" s="1"/>
  <c r="S43"/>
  <c r="S41" s="1"/>
  <c r="V19"/>
  <c r="X13"/>
  <c r="W153"/>
  <c r="X153"/>
  <c r="V153"/>
  <c r="T112"/>
  <c r="U112"/>
  <c r="V112"/>
  <c r="W112"/>
  <c r="X112"/>
  <c r="S112"/>
  <c r="T65"/>
  <c r="T153"/>
  <c r="U153"/>
  <c r="S153"/>
  <c r="S25"/>
  <c r="S122"/>
  <c r="T145"/>
  <c r="U145"/>
  <c r="V145"/>
  <c r="W145"/>
  <c r="X145"/>
  <c r="T138"/>
  <c r="U138"/>
  <c r="V138"/>
  <c r="W138"/>
  <c r="X138"/>
  <c r="T155"/>
  <c r="U155"/>
  <c r="V155"/>
  <c r="W155"/>
  <c r="X155"/>
  <c r="S155"/>
  <c r="W65"/>
  <c r="X65"/>
  <c r="V65"/>
  <c r="U65"/>
  <c r="T13"/>
  <c r="U13"/>
  <c r="V13"/>
  <c r="W13"/>
  <c r="S13"/>
  <c r="T35"/>
  <c r="U35"/>
  <c r="S35"/>
  <c r="T53"/>
  <c r="T51" s="1"/>
  <c r="U53"/>
  <c r="V53"/>
  <c r="W53"/>
  <c r="X53"/>
  <c r="S53"/>
  <c r="U58"/>
  <c r="V58"/>
  <c r="W58"/>
  <c r="X58"/>
  <c r="T62"/>
  <c r="U62"/>
  <c r="V62"/>
  <c r="W62"/>
  <c r="X62"/>
  <c r="S62"/>
  <c r="T57" l="1"/>
  <c r="S57"/>
  <c r="V122"/>
  <c r="W122"/>
  <c r="X122"/>
  <c r="V119"/>
  <c r="W119"/>
  <c r="X119"/>
  <c r="T122"/>
  <c r="U122"/>
  <c r="X118" l="1"/>
  <c r="V118"/>
  <c r="W118"/>
  <c r="W32"/>
  <c r="X32"/>
  <c r="V32"/>
  <c r="S51" l="1"/>
  <c r="U32"/>
  <c r="S32"/>
  <c r="T32"/>
  <c r="X35" l="1"/>
  <c r="V35"/>
  <c r="W35"/>
  <c r="V57"/>
  <c r="U57"/>
  <c r="W57"/>
  <c r="X57"/>
  <c r="T49"/>
  <c r="U49"/>
  <c r="V49"/>
  <c r="W49"/>
  <c r="X49"/>
  <c r="S49"/>
  <c r="T119"/>
  <c r="T118" s="1"/>
  <c r="U119"/>
  <c r="U118" s="1"/>
  <c r="S119"/>
  <c r="S118" s="1"/>
  <c r="S117" s="1"/>
  <c r="S151"/>
  <c r="U151"/>
  <c r="V151"/>
  <c r="V117" s="1"/>
  <c r="W151"/>
  <c r="W117" s="1"/>
  <c r="X151"/>
  <c r="X117" s="1"/>
  <c r="T151"/>
  <c r="T19"/>
  <c r="U19"/>
  <c r="W19"/>
  <c r="X19"/>
  <c r="S19"/>
  <c r="T25"/>
  <c r="T24" s="1"/>
  <c r="U25"/>
  <c r="U24" s="1"/>
  <c r="V25"/>
  <c r="V24" s="1"/>
  <c r="W25"/>
  <c r="W24" s="1"/>
  <c r="X25"/>
  <c r="X24" s="1"/>
  <c r="S24"/>
  <c r="U51"/>
  <c r="V51"/>
  <c r="W51"/>
  <c r="X51"/>
  <c r="U117" l="1"/>
  <c r="T117"/>
  <c r="U12"/>
  <c r="X12"/>
  <c r="V12"/>
  <c r="S12"/>
  <c r="W12"/>
  <c r="T12"/>
  <c r="X11" l="1"/>
  <c r="S11"/>
  <c r="V11"/>
  <c r="U11"/>
  <c r="W11"/>
  <c r="T11"/>
</calcChain>
</file>

<file path=xl/sharedStrings.xml><?xml version="1.0" encoding="utf-8"?>
<sst xmlns="http://schemas.openxmlformats.org/spreadsheetml/2006/main" count="1628" uniqueCount="309">
  <si>
    <t>Номер реестровой записи</t>
  </si>
  <si>
    <t>Идентификационный код группы источников доходов бюджета / идентификационный код источника доходов бюджета</t>
  </si>
  <si>
    <t>Наименование группы источников доходов бюджета / наименование источника дохода бюджета</t>
  </si>
  <si>
    <t>Код классификации доходов бюджета</t>
  </si>
  <si>
    <t>Наименование кода бюджетной классификации доходов бюджета</t>
  </si>
  <si>
    <t>Главный администратор доходов бюджета</t>
  </si>
  <si>
    <t>Код строки</t>
  </si>
  <si>
    <t>Нормативы распределения доходов в бюджет  муниципального образования</t>
  </si>
  <si>
    <t>Текущий финансовый год</t>
  </si>
  <si>
    <t>Показатели прогноза доходов бюджета</t>
  </si>
  <si>
    <t>Код главного администратора доходов бюджета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</si>
  <si>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</si>
  <si>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</si>
  <si>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</si>
  <si>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</si>
  <si>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</si>
  <si>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</si>
  <si>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</si>
  <si>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</si>
  <si>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</si>
  <si>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 текущий финансовый год</t>
  </si>
  <si>
    <t>На очередной финансовый год</t>
  </si>
  <si>
    <t>На первый год планового периода</t>
  </si>
  <si>
    <t>На второй год планового периода</t>
  </si>
  <si>
    <t>Показатели прогноза доходов в соответствии с решением о  бюджете</t>
  </si>
  <si>
    <t>182</t>
  </si>
  <si>
    <t>1</t>
  </si>
  <si>
    <t>01</t>
  </si>
  <si>
    <t>02</t>
  </si>
  <si>
    <t>010</t>
  </si>
  <si>
    <t>0000</t>
  </si>
  <si>
    <t>110</t>
  </si>
  <si>
    <t>2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</si>
  <si>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</si>
  <si>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03</t>
  </si>
  <si>
    <t>250</t>
  </si>
  <si>
    <t>05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</si>
  <si>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</si>
  <si>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</si>
  <si>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050</t>
  </si>
  <si>
    <t>Единый налог на вмененный доход для отдельных видов деятельности</t>
  </si>
  <si>
    <t>Единый сельскохозяйственный налог</t>
  </si>
  <si>
    <t>04</t>
  </si>
  <si>
    <t>020</t>
  </si>
  <si>
    <t>Налог, взимаемый в связи с применением патентной системы налогообложения, зачисляемый в бюджеты муниципальных районов</t>
  </si>
  <si>
    <t>08</t>
  </si>
  <si>
    <t>07</t>
  </si>
  <si>
    <t>11</t>
  </si>
  <si>
    <t>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</si>
  <si>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</si>
  <si>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013</t>
  </si>
  <si>
    <t>10</t>
  </si>
  <si>
    <t>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</si>
  <si>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</si>
  <si>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</si>
  <si>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133</t>
  </si>
  <si>
    <t>035</t>
  </si>
  <si>
    <t>042</t>
  </si>
  <si>
    <t>12</t>
  </si>
  <si>
    <t>030</t>
  </si>
  <si>
    <t>130</t>
  </si>
  <si>
    <t>053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</si>
  <si>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</si>
  <si>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06</t>
  </si>
  <si>
    <t>430</t>
  </si>
  <si>
    <t>16</t>
  </si>
  <si>
    <t>140</t>
  </si>
  <si>
    <t>000</t>
  </si>
  <si>
    <t>17</t>
  </si>
  <si>
    <t>180</t>
  </si>
  <si>
    <t>100</t>
  </si>
  <si>
    <t>Налог на доходы физических лиц</t>
  </si>
  <si>
    <t>00</t>
  </si>
  <si>
    <t>Плата за негативное воздействие на окружающую среду</t>
  </si>
  <si>
    <t>Доходы от оказания платных услуг (работ)</t>
  </si>
  <si>
    <t>Доходы от компенсации затрат государства</t>
  </si>
  <si>
    <t>Доходы от продажи земельных участков, государственная собственность на которые не разграничена</t>
  </si>
  <si>
    <t>Штрафы, санкции, возмещение ущерба</t>
  </si>
  <si>
    <t>254</t>
  </si>
  <si>
    <t>151</t>
  </si>
  <si>
    <t>Дотации бюджетам муниципальных районов на поддержку мер по обеспечению сбалансированности бюджетов</t>
  </si>
  <si>
    <t>Субвенции бюджетам бюджетной системы Российской Федерации</t>
  </si>
  <si>
    <t>Иные межбюджетные трансферты</t>
  </si>
  <si>
    <t>Прочие неналоговые доходы</t>
  </si>
  <si>
    <t>Государственная пошлина</t>
  </si>
  <si>
    <t>Администрация Вытегорского муниципального района</t>
  </si>
  <si>
    <t>Федеральная служба по надзору в сфере природопользования</t>
  </si>
  <si>
    <t>999</t>
  </si>
  <si>
    <t>Прочие субсидии бюджетам муниципальных районов</t>
  </si>
  <si>
    <t>024</t>
  </si>
  <si>
    <t>Субвенции бюджетам муниципальных районов на выполнение передаваемых полномочий субъектов Российской Федерации</t>
  </si>
  <si>
    <t>014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</si>
  <si>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</si>
  <si>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бюджетам муниципальных районов на на софинансирование капитальных вложений в объекты муниципальной собственности</t>
  </si>
  <si>
    <t>040</t>
  </si>
  <si>
    <t>14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</si>
  <si>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</si>
  <si>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045</t>
  </si>
  <si>
    <t>Безвозмездные поступления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</si>
  <si>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</si>
  <si>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</si>
  <si>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</si>
  <si>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</si>
  <si>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</si>
  <si>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</si>
  <si>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</si>
  <si>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</si>
  <si>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</si>
  <si>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в виде прибыли, приходящейся на доли в уставных (складочных) капиталах</t>
  </si>
  <si>
    <t>Доходы, получаемые в виде арендной платы за земельные участки</t>
  </si>
  <si>
    <t>Доходы от сдачи в аренду имущества</t>
  </si>
  <si>
    <t>Доходы от реализации иного имущества</t>
  </si>
  <si>
    <t>Доходы от продажи земельных участков</t>
  </si>
  <si>
    <t>Дотации бюджетам бюджетной системы Российской Федерации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</si>
  <si>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</si>
  <si>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</si>
  <si>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1000</t>
  </si>
  <si>
    <t>150</t>
  </si>
  <si>
    <t>25</t>
  </si>
  <si>
    <t>35</t>
  </si>
  <si>
    <t>188</t>
  </si>
  <si>
    <t>30</t>
  </si>
  <si>
    <t>Налоговые и неналоговые доходы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</si>
  <si>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</si>
  <si>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</si>
  <si>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</si>
  <si>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</si>
  <si>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Невыясненные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</si>
  <si>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</si>
  <si>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</si>
  <si>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Федеральное казначейство</t>
  </si>
  <si>
    <t>Министерство внутренних дел</t>
  </si>
  <si>
    <t>Приложение  к Порядку формирования и ведения реестров источников районного бюджета</t>
  </si>
  <si>
    <t>Управление Федеральной налоговой службы</t>
  </si>
  <si>
    <t>Неналоговые доходы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</si>
  <si>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</si>
  <si>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</si>
  <si>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</si>
  <si>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</si>
  <si>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</si>
  <si>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</si>
  <si>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09</t>
  </si>
  <si>
    <t>033</t>
  </si>
  <si>
    <t>Управление Жилищно-коммунального хозяйства, транспорта и строительства Администрации Вытегорского муниципального района</t>
  </si>
  <si>
    <t>052</t>
  </si>
  <si>
    <t>15</t>
  </si>
  <si>
    <t>002</t>
  </si>
  <si>
    <t>20</t>
  </si>
  <si>
    <t>299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</si>
  <si>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</si>
  <si>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519</t>
  </si>
  <si>
    <t>29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</si>
  <si>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</si>
  <si>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</t>
  </si>
  <si>
    <t>60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</si>
  <si>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</si>
  <si>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19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</si>
  <si>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</si>
  <si>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</t>
  </si>
  <si>
    <t>Финансовое управление Администрации Вытегорского муниципального района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</si>
  <si>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</si>
  <si>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</si>
  <si>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Межбюджетные трансферты</t>
  </si>
  <si>
    <t>Доходы бюджктов бюджетной системы Российской Федерации</t>
  </si>
  <si>
    <t>Возврат остатков субсидий, субвенций и иных межбюджетных трансфертов</t>
  </si>
  <si>
    <t>Возврат прочих остатков субсидий, субвенций и иных межбюджетных трансфертов</t>
  </si>
  <si>
    <t>Субсидии бюджетам бюджетной системы Российской Федерации</t>
  </si>
  <si>
    <t>Прочие доходы от оказания платных услуг (работ) получателями средств бюджетов муниципальных районов</t>
  </si>
  <si>
    <t>995</t>
  </si>
  <si>
    <t>Прочие доходы от компенсации затрат бюджетов муниципальных районов</t>
  </si>
  <si>
    <t>410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</si>
  <si>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</si>
  <si>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r>
      <t xml:space="preserve">Единицы измерения: </t>
    </r>
    <r>
      <rPr>
        <u/>
        <sz val="14"/>
        <rFont val="Times New Roman"/>
        <family val="1"/>
        <charset val="204"/>
      </rPr>
      <t>тыс.руб.</t>
    </r>
  </si>
  <si>
    <t>Задолженность и перерасчеты по отмененным налогам, сборам и иным обязательным платежам</t>
  </si>
  <si>
    <r>
      <t>Главный администратор доходов районного бюджета:</t>
    </r>
    <r>
      <rPr>
        <u/>
        <sz val="14"/>
        <rFont val="Times New Roman"/>
        <family val="1"/>
        <charset val="204"/>
      </rPr>
      <t xml:space="preserve"> Администрация Вытегорского муниципального района, Финансовое управление Администрации Вытегорского муниципального района, Управление жилищно-коммунального хозяйствы, транспорта и строительства Администрации Вытегорского района</t>
    </r>
  </si>
  <si>
    <t>Доходы от оказания платных услуг (работ) и компенсации затрат государства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</si>
  <si>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</si>
  <si>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467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</si>
  <si>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</si>
  <si>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555</t>
  </si>
  <si>
    <t>49</t>
  </si>
  <si>
    <t>Прочие межбюджетные трансферты, передаваемые бюджетам муниципальных районов</t>
  </si>
  <si>
    <t>Прочие безвозмездные поступления в бюджеты муниципальных районов</t>
  </si>
  <si>
    <t>27</t>
  </si>
  <si>
    <t>077</t>
  </si>
  <si>
    <t>18</t>
  </si>
  <si>
    <t>Единая субвенция бюджетам муниципальных районов</t>
  </si>
  <si>
    <t>302</t>
  </si>
  <si>
    <t>Субсидии бюджетам муниципальных районов на реализацию программ формирования современной городской среды</t>
  </si>
  <si>
    <t>169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</si>
  <si>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</si>
  <si>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</si>
  <si>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</si>
  <si>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Доходы бюджктов бюджетной системы Российской Федерации от возврата остатков субсидий , субвенций и иных межбюджетных трансфертов, имеющих целевое назначение, прошлых лет</t>
  </si>
  <si>
    <t>Прочие безвозмездные поступления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</si>
  <si>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</si>
  <si>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073</t>
  </si>
  <si>
    <t>0027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</si>
  <si>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</si>
  <si>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0017</t>
  </si>
  <si>
    <t>Административные штрафы, установленные Главой 8 Кодекса РФ об административных правонарушениях в области охраны окружающей среды и природопользования</t>
  </si>
  <si>
    <t>083</t>
  </si>
  <si>
    <t>0037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</si>
  <si>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</si>
  <si>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143</t>
  </si>
  <si>
    <t>0016</t>
  </si>
  <si>
    <t>9000</t>
  </si>
  <si>
    <t>193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</si>
  <si>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</si>
  <si>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203</t>
  </si>
  <si>
    <t>0021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</si>
  <si>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</si>
  <si>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2025</t>
  </si>
  <si>
    <t>018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</si>
  <si>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</si>
  <si>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Департамент лесного комплекса</t>
  </si>
  <si>
    <t>Департамент по обеспечению деятельности мировых судей Вологодской области</t>
  </si>
  <si>
    <t>123</t>
  </si>
  <si>
    <t>0051</t>
  </si>
  <si>
    <t>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</si>
  <si>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031</t>
  </si>
  <si>
    <t>0035</t>
  </si>
  <si>
    <t>Комитет гражданской защиты и социальной безопасности Вологодской области</t>
  </si>
  <si>
    <t>129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</si>
  <si>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</si>
  <si>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</si>
  <si>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009</t>
  </si>
  <si>
    <t>Дотации бюджетам муниципальных районов на частичную компенсацию дополнительных расходов на повышение оплаты труда работников бюджетной сферы и иные цели</t>
  </si>
  <si>
    <t>Доходы бюджетов муниципальных районов от возврата бюджетными учреждениями остатков субсидий прошлых лет</t>
  </si>
  <si>
    <t>Доходы бюджета</t>
  </si>
  <si>
    <t>304</t>
  </si>
  <si>
    <t>384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</si>
  <si>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</si>
  <si>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36</t>
  </si>
  <si>
    <t>900</t>
  </si>
  <si>
    <t>021</t>
  </si>
  <si>
    <t>45</t>
  </si>
  <si>
    <t>Межбюджетные трансферты, передаваемые бюджетам муниципальных районов на поддержку отрасли культуры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</si>
  <si>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</si>
  <si>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099</t>
  </si>
  <si>
    <t>Прочие безвозмездные поступления от негосударственных организаций в бюджеты муниципальных районов</t>
  </si>
  <si>
    <t>Безвозмездные поступления от негосударственнывх организаций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</si>
  <si>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</si>
  <si>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063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</si>
  <si>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</si>
  <si>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0009</t>
  </si>
  <si>
    <t>0101</t>
  </si>
  <si>
    <t>0171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</si>
  <si>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</si>
  <si>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153</t>
  </si>
  <si>
    <t>0005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</si>
  <si>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</si>
  <si>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0006</t>
  </si>
  <si>
    <t>173</t>
  </si>
  <si>
    <t>0008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</si>
  <si>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</si>
  <si>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0013</t>
  </si>
  <si>
    <t>0029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</si>
  <si>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</si>
  <si>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074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</si>
  <si>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</si>
  <si>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0052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</si>
  <si>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районов, направляемые на формирование муниципального дорожного фонда)</t>
  </si>
  <si>
    <t>Реестр источников доходов районного бюджета на «01» октября 2021 года</t>
  </si>
  <si>
    <t>Показатели поступлений по состоянию на «01» октября 2021 года</t>
  </si>
  <si>
    <t>Оценка исполнения по состоянию на «31» декабря 2021 года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</si>
  <si>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</si>
  <si>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</si>
  <si>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008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</si>
  <si>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перевозка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</si>
  <si>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0091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</si>
  <si>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</si>
  <si>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0123</t>
  </si>
  <si>
    <t>0019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</si>
  <si>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</si>
  <si>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0012</t>
  </si>
  <si>
    <t>0401</t>
  </si>
  <si>
    <t>333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</si>
  <si>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</si>
  <si>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</si>
  <si>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Управление ЖКХ, транспорта и строительства Администрации Вытегорского муниципального района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</si>
  <si>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</si>
  <si>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</si>
  <si>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032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</si>
  <si>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</si>
  <si>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</si>
  <si>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303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</si>
  <si>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</si>
  <si>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469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</si>
  <si>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</si>
  <si>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Субвенции бюджетам муниципальных районов на проведение Всероссийской переписи населения 2020 года</t>
  </si>
  <si>
    <t>Прочие безвозмездные поступления от государственных (муниципальных) организаций в бюджеты муниципальных районов</t>
  </si>
  <si>
    <t>Безвозмездные поступления от государственных (муниципальных) организаций в бюджеты муниципальных районов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</si>
  <si>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</si>
  <si>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</si>
  <si>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Департамент по охране , контролю и регулированию использования объектов животного мира Вологодской области</t>
  </si>
  <si>
    <t>210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</si>
  <si>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</si>
  <si>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Субсидии бюджетам муниципальных районов на создание новых мест в общеобразовательных организациях, расположенных в сельской местности и поселках городского типа</t>
  </si>
  <si>
    <t>511</t>
  </si>
  <si>
    <t>Субсидии бюджетам муниципальных районов на проведение комплексных кадастровых работ</t>
  </si>
  <si>
    <t>Субсидии бюджетам муниципальных районов на поддержку отрасли культуры</t>
  </si>
  <si>
    <t>576</t>
  </si>
  <si>
    <t>Субсидии бюджетам муниципальных районов на обеспечение комплексного развития сельских территорий</t>
  </si>
  <si>
    <t>336</t>
  </si>
  <si>
    <t>231</t>
  </si>
  <si>
    <t>241</t>
  </si>
  <si>
    <t>251</t>
  </si>
  <si>
    <t>261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</si>
</sst>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00_р_."/>
    <numFmt numFmtId="165" formatCode="#,##0.0"/>
  </numFmts>
  <fonts count="13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7" fillId="0" borderId="0"/>
    <xf numFmtId="43" fontId="9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Border="1"/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2" xfId="0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65" fontId="11" fillId="0" borderId="1" xfId="0" applyNumberFormat="1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165" fontId="12" fillId="0" borderId="6" xfId="0" applyNumberFormat="1" applyFont="1" applyFill="1" applyBorder="1" applyAlignment="1">
      <alignment horizontal="center" vertical="center" wrapText="1"/>
    </xf>
    <xf numFmtId="165" fontId="12" fillId="0" borderId="1" xfId="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center" vertical="center" wrapText="1"/>
    </xf>
    <xf numFmtId="165" fontId="12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1"/>
  <sheetViews>
    <sheetView tabSelected="1" zoomScale="70" zoomScaleNormal="70" zoomScaleSheetLayoutView="70" workbookViewId="0">
      <pane xSplit="13" ySplit="10" topLeftCell="N11" activePane="bottomRight" state="frozen"/>
      <selection pane="topRight" activeCell="N1" sqref="N1"/>
      <selection pane="bottomLeft" activeCell="A11" sqref="A11"/>
      <selection pane="bottomRight" activeCell="W162" sqref="W162"/>
    </sheetView>
  </sheetViews>
  <sheetFormatPr defaultColWidth="9.109375" defaultRowHeight="14.4"/>
  <cols>
    <col min="1" max="1" width="9.109375" style="5" customWidth="1"/>
    <col min="2" max="2" width="9.109375" style="1" customWidth="1"/>
    <col min="3" max="3" width="16.109375" style="1" customWidth="1"/>
    <col min="4" max="11" width="9.109375" style="1"/>
    <col min="12" max="12" width="34.109375" style="3" customWidth="1"/>
    <col min="13" max="13" width="17.33203125" style="1" customWidth="1"/>
    <col min="14" max="18" width="9.109375" style="1"/>
    <col min="19" max="24" width="12.88671875" style="1" customWidth="1"/>
    <col min="25" max="25" width="10.5546875" style="1" bestFit="1" customWidth="1"/>
    <col min="26" max="16384" width="9.109375" style="1"/>
  </cols>
  <sheetData>
    <row r="1" spans="1:24">
      <c r="A1" s="82" t="s">
        <v>132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19.95" customHeight="1">
      <c r="A2" s="84" t="s">
        <v>263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ht="17.39999999999999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41.25" customHeight="1">
      <c r="A4" s="91" t="s">
        <v>174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</row>
    <row r="5" spans="1:24" ht="18">
      <c r="A5" s="2" t="s">
        <v>172</v>
      </c>
      <c r="B5" s="2"/>
      <c r="C5" s="2"/>
    </row>
    <row r="6" spans="1:24">
      <c r="A6" s="3"/>
    </row>
    <row r="7" spans="1:24" ht="18" customHeight="1">
      <c r="A7" s="85" t="s">
        <v>0</v>
      </c>
      <c r="B7" s="88" t="s">
        <v>1</v>
      </c>
      <c r="C7" s="88" t="s">
        <v>2</v>
      </c>
      <c r="D7" s="89" t="s">
        <v>3</v>
      </c>
      <c r="E7" s="89"/>
      <c r="F7" s="89"/>
      <c r="G7" s="89"/>
      <c r="H7" s="89"/>
      <c r="I7" s="89"/>
      <c r="J7" s="89"/>
      <c r="K7" s="89"/>
      <c r="L7" s="90" t="s">
        <v>4</v>
      </c>
      <c r="M7" s="88" t="s">
        <v>5</v>
      </c>
      <c r="N7" s="88" t="s">
        <v>6</v>
      </c>
      <c r="O7" s="89" t="s">
        <v>7</v>
      </c>
      <c r="P7" s="89"/>
      <c r="Q7" s="89"/>
      <c r="R7" s="89"/>
      <c r="S7" s="89" t="s">
        <v>8</v>
      </c>
      <c r="T7" s="89"/>
      <c r="U7" s="89"/>
      <c r="V7" s="89" t="s">
        <v>9</v>
      </c>
      <c r="W7" s="89"/>
      <c r="X7" s="89"/>
    </row>
    <row r="8" spans="1:24" ht="26.4" customHeight="1">
      <c r="A8" s="86"/>
      <c r="B8" s="88"/>
      <c r="C8" s="88"/>
      <c r="D8" s="85" t="s">
        <v>10</v>
      </c>
      <c r="E8" s="89" t="s">
        <v>11</v>
      </c>
      <c r="F8" s="89"/>
      <c r="G8" s="89"/>
      <c r="H8" s="89"/>
      <c r="I8" s="89"/>
      <c r="J8" s="89" t="s">
        <v>12</v>
      </c>
      <c r="K8" s="89"/>
      <c r="L8" s="90"/>
      <c r="M8" s="88"/>
      <c r="N8" s="88"/>
      <c r="O8" s="89"/>
      <c r="P8" s="89"/>
      <c r="Q8" s="89"/>
      <c r="R8" s="89"/>
      <c r="S8" s="89"/>
      <c r="T8" s="89"/>
      <c r="U8" s="89"/>
      <c r="V8" s="89"/>
      <c r="W8" s="89"/>
      <c r="X8" s="89"/>
    </row>
    <row r="9" spans="1:24" ht="85.95" customHeight="1">
      <c r="A9" s="87"/>
      <c r="B9" s="88"/>
      <c r="C9" s="88"/>
      <c r="D9" s="87"/>
      <c r="E9" s="10" t="s">
        <v>13</v>
      </c>
      <c r="F9" s="10" t="s">
        <v>14</v>
      </c>
      <c r="G9" s="10" t="s">
        <v>15</v>
      </c>
      <c r="H9" s="10" t="s">
        <v>16</v>
      </c>
      <c r="I9" s="10" t="s">
        <v>17</v>
      </c>
      <c r="J9" s="10" t="s">
        <v>18</v>
      </c>
      <c r="K9" s="10" t="s">
        <v>19</v>
      </c>
      <c r="L9" s="90"/>
      <c r="M9" s="88"/>
      <c r="N9" s="88"/>
      <c r="O9" s="10" t="s">
        <v>20</v>
      </c>
      <c r="P9" s="10" t="s">
        <v>21</v>
      </c>
      <c r="Q9" s="10" t="s">
        <v>22</v>
      </c>
      <c r="R9" s="10" t="s">
        <v>23</v>
      </c>
      <c r="S9" s="10" t="s">
        <v>24</v>
      </c>
      <c r="T9" s="10" t="s">
        <v>264</v>
      </c>
      <c r="U9" s="10" t="s">
        <v>265</v>
      </c>
      <c r="V9" s="10" t="s">
        <v>21</v>
      </c>
      <c r="W9" s="10" t="s">
        <v>22</v>
      </c>
      <c r="X9" s="10" t="s">
        <v>23</v>
      </c>
    </row>
    <row r="10" spans="1:24">
      <c r="A10" s="4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4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</row>
    <row r="11" spans="1:24" s="38" customFormat="1" ht="37.950000000000003" customHeight="1">
      <c r="A11" s="12"/>
      <c r="B11" s="8"/>
      <c r="C11" s="12" t="s">
        <v>229</v>
      </c>
      <c r="D11" s="54" t="s">
        <v>67</v>
      </c>
      <c r="E11" s="54" t="s">
        <v>158</v>
      </c>
      <c r="F11" s="54" t="s">
        <v>72</v>
      </c>
      <c r="G11" s="54" t="s">
        <v>72</v>
      </c>
      <c r="H11" s="54" t="s">
        <v>67</v>
      </c>
      <c r="I11" s="54" t="s">
        <v>72</v>
      </c>
      <c r="J11" s="54" t="s">
        <v>30</v>
      </c>
      <c r="K11" s="54" t="s">
        <v>67</v>
      </c>
      <c r="L11" s="12"/>
      <c r="M11" s="8"/>
      <c r="N11" s="62"/>
      <c r="O11" s="62"/>
      <c r="P11" s="62"/>
      <c r="Q11" s="62"/>
      <c r="R11" s="62"/>
      <c r="S11" s="63">
        <f t="shared" ref="S11:X11" si="0">S12+S117</f>
        <v>1110232.6732200002</v>
      </c>
      <c r="T11" s="63">
        <f t="shared" si="0"/>
        <v>776159.35485999996</v>
      </c>
      <c r="U11" s="63">
        <f t="shared" si="0"/>
        <v>1110232.6732200002</v>
      </c>
      <c r="V11" s="63">
        <f t="shared" si="0"/>
        <v>1308967.6000000001</v>
      </c>
      <c r="W11" s="63">
        <f t="shared" si="0"/>
        <v>1196585.6000000001</v>
      </c>
      <c r="X11" s="63">
        <f t="shared" si="0"/>
        <v>1007799.0744500001</v>
      </c>
    </row>
    <row r="12" spans="1:24" s="39" customFormat="1" ht="39.6">
      <c r="A12" s="23"/>
      <c r="B12" s="23"/>
      <c r="C12" s="23" t="s">
        <v>122</v>
      </c>
      <c r="D12" s="54" t="s">
        <v>67</v>
      </c>
      <c r="E12" s="54" t="s">
        <v>26</v>
      </c>
      <c r="F12" s="54" t="s">
        <v>72</v>
      </c>
      <c r="G12" s="54" t="s">
        <v>72</v>
      </c>
      <c r="H12" s="54" t="s">
        <v>67</v>
      </c>
      <c r="I12" s="54" t="s">
        <v>72</v>
      </c>
      <c r="J12" s="54" t="s">
        <v>30</v>
      </c>
      <c r="K12" s="54" t="s">
        <v>67</v>
      </c>
      <c r="L12" s="23" t="s">
        <v>122</v>
      </c>
      <c r="M12" s="13"/>
      <c r="N12" s="64"/>
      <c r="O12" s="64"/>
      <c r="P12" s="64"/>
      <c r="Q12" s="64"/>
      <c r="R12" s="64"/>
      <c r="S12" s="65">
        <f t="shared" ref="S12:X12" si="1">S13+S19+S24+S32+S35+S41+S49+S51+S57+S65+S112</f>
        <v>355978</v>
      </c>
      <c r="T12" s="65">
        <f t="shared" si="1"/>
        <v>297089.73893999995</v>
      </c>
      <c r="U12" s="65">
        <f t="shared" si="1"/>
        <v>355978</v>
      </c>
      <c r="V12" s="65">
        <f t="shared" si="1"/>
        <v>402993</v>
      </c>
      <c r="W12" s="65">
        <f t="shared" si="1"/>
        <v>424440</v>
      </c>
      <c r="X12" s="65">
        <f t="shared" si="1"/>
        <v>443137</v>
      </c>
    </row>
    <row r="13" spans="1:24" s="39" customFormat="1" ht="66.75" customHeight="1">
      <c r="A13" s="23"/>
      <c r="B13" s="23"/>
      <c r="C13" s="23" t="s">
        <v>71</v>
      </c>
      <c r="D13" s="54" t="s">
        <v>25</v>
      </c>
      <c r="E13" s="54" t="s">
        <v>26</v>
      </c>
      <c r="F13" s="54" t="s">
        <v>27</v>
      </c>
      <c r="G13" s="54" t="s">
        <v>28</v>
      </c>
      <c r="H13" s="54" t="s">
        <v>67</v>
      </c>
      <c r="I13" s="54" t="s">
        <v>27</v>
      </c>
      <c r="J13" s="54" t="s">
        <v>30</v>
      </c>
      <c r="K13" s="54" t="s">
        <v>31</v>
      </c>
      <c r="L13" s="23" t="s">
        <v>71</v>
      </c>
      <c r="M13" s="13" t="s">
        <v>133</v>
      </c>
      <c r="N13" s="64"/>
      <c r="O13" s="64"/>
      <c r="P13" s="64"/>
      <c r="Q13" s="64"/>
      <c r="R13" s="64"/>
      <c r="S13" s="65">
        <f>S14+S15+S16+S17+S18</f>
        <v>282728</v>
      </c>
      <c r="T13" s="65">
        <f t="shared" ref="T13:X13" si="2">T14+T15+T16+T17+T18</f>
        <v>214969.61921</v>
      </c>
      <c r="U13" s="65">
        <f t="shared" si="2"/>
        <v>282728</v>
      </c>
      <c r="V13" s="65">
        <f t="shared" si="2"/>
        <v>313110</v>
      </c>
      <c r="W13" s="65">
        <f t="shared" si="2"/>
        <v>331765</v>
      </c>
      <c r="X13" s="65">
        <f t="shared" si="2"/>
        <v>347975</v>
      </c>
    </row>
    <row r="14" spans="1:24" s="41" customFormat="1" ht="124.5" customHeight="1">
      <c r="A14" s="14"/>
      <c r="B14" s="14"/>
      <c r="C14" s="14" t="s">
        <v>71</v>
      </c>
      <c r="D14" s="55" t="s">
        <v>25</v>
      </c>
      <c r="E14" s="55" t="s">
        <v>26</v>
      </c>
      <c r="F14" s="55" t="s">
        <v>27</v>
      </c>
      <c r="G14" s="55" t="s">
        <v>28</v>
      </c>
      <c r="H14" s="55" t="s">
        <v>29</v>
      </c>
      <c r="I14" s="55" t="s">
        <v>27</v>
      </c>
      <c r="J14" s="55" t="s">
        <v>30</v>
      </c>
      <c r="K14" s="55" t="s">
        <v>31</v>
      </c>
      <c r="L14" s="15" t="s">
        <v>99</v>
      </c>
      <c r="M14" s="14" t="s">
        <v>133</v>
      </c>
      <c r="N14" s="55"/>
      <c r="O14" s="66">
        <v>56.03</v>
      </c>
      <c r="P14" s="56">
        <v>53.74</v>
      </c>
      <c r="Q14" s="66">
        <v>53.15</v>
      </c>
      <c r="R14" s="66">
        <v>52.25</v>
      </c>
      <c r="S14" s="67">
        <v>281478</v>
      </c>
      <c r="T14" s="67">
        <v>213060.28065999999</v>
      </c>
      <c r="U14" s="67">
        <v>281478</v>
      </c>
      <c r="V14" s="67">
        <v>311551</v>
      </c>
      <c r="W14" s="67">
        <v>330060</v>
      </c>
      <c r="X14" s="67">
        <v>346114</v>
      </c>
    </row>
    <row r="15" spans="1:24" s="32" customFormat="1" ht="179.25" customHeight="1">
      <c r="A15" s="14"/>
      <c r="B15" s="14"/>
      <c r="C15" s="14" t="s">
        <v>71</v>
      </c>
      <c r="D15" s="56">
        <v>182</v>
      </c>
      <c r="E15" s="56">
        <v>1</v>
      </c>
      <c r="F15" s="55" t="s">
        <v>27</v>
      </c>
      <c r="G15" s="55" t="s">
        <v>28</v>
      </c>
      <c r="H15" s="55" t="s">
        <v>43</v>
      </c>
      <c r="I15" s="55" t="s">
        <v>27</v>
      </c>
      <c r="J15" s="55" t="s">
        <v>30</v>
      </c>
      <c r="K15" s="56">
        <v>110</v>
      </c>
      <c r="L15" s="16" t="s">
        <v>100</v>
      </c>
      <c r="M15" s="14" t="s">
        <v>133</v>
      </c>
      <c r="N15" s="55"/>
      <c r="O15" s="66">
        <v>56.03</v>
      </c>
      <c r="P15" s="56">
        <v>53.74</v>
      </c>
      <c r="Q15" s="66">
        <v>53.15</v>
      </c>
      <c r="R15" s="66">
        <v>52.25</v>
      </c>
      <c r="S15" s="67">
        <v>99</v>
      </c>
      <c r="T15" s="67">
        <v>78.430760000000006</v>
      </c>
      <c r="U15" s="67">
        <v>99</v>
      </c>
      <c r="V15" s="67">
        <v>108</v>
      </c>
      <c r="W15" s="67">
        <v>119</v>
      </c>
      <c r="X15" s="67">
        <v>132</v>
      </c>
    </row>
    <row r="16" spans="1:24" s="32" customFormat="1" ht="71.25" customHeight="1">
      <c r="A16" s="14"/>
      <c r="B16" s="14"/>
      <c r="C16" s="14" t="s">
        <v>71</v>
      </c>
      <c r="D16" s="55" t="s">
        <v>25</v>
      </c>
      <c r="E16" s="55" t="s">
        <v>26</v>
      </c>
      <c r="F16" s="55" t="s">
        <v>27</v>
      </c>
      <c r="G16" s="55" t="s">
        <v>28</v>
      </c>
      <c r="H16" s="55" t="s">
        <v>59</v>
      </c>
      <c r="I16" s="55" t="s">
        <v>27</v>
      </c>
      <c r="J16" s="55" t="s">
        <v>30</v>
      </c>
      <c r="K16" s="55" t="s">
        <v>31</v>
      </c>
      <c r="L16" s="17" t="s">
        <v>101</v>
      </c>
      <c r="M16" s="14" t="s">
        <v>133</v>
      </c>
      <c r="N16" s="55"/>
      <c r="O16" s="66">
        <v>56.03</v>
      </c>
      <c r="P16" s="56">
        <v>53.74</v>
      </c>
      <c r="Q16" s="66">
        <v>53.15</v>
      </c>
      <c r="R16" s="66">
        <v>52.25</v>
      </c>
      <c r="S16" s="67">
        <v>804</v>
      </c>
      <c r="T16" s="67">
        <v>1134.2133200000001</v>
      </c>
      <c r="U16" s="67">
        <v>804</v>
      </c>
      <c r="V16" s="67">
        <v>890</v>
      </c>
      <c r="W16" s="67">
        <v>985</v>
      </c>
      <c r="X16" s="67">
        <v>1090</v>
      </c>
    </row>
    <row r="17" spans="1:24" s="32" customFormat="1" ht="138.9" customHeight="1">
      <c r="A17" s="14"/>
      <c r="B17" s="14"/>
      <c r="C17" s="14" t="s">
        <v>71</v>
      </c>
      <c r="D17" s="55" t="s">
        <v>25</v>
      </c>
      <c r="E17" s="55" t="s">
        <v>26</v>
      </c>
      <c r="F17" s="55" t="s">
        <v>27</v>
      </c>
      <c r="G17" s="55" t="s">
        <v>28</v>
      </c>
      <c r="H17" s="55" t="s">
        <v>94</v>
      </c>
      <c r="I17" s="55" t="s">
        <v>27</v>
      </c>
      <c r="J17" s="55" t="s">
        <v>30</v>
      </c>
      <c r="K17" s="55" t="s">
        <v>31</v>
      </c>
      <c r="L17" s="17" t="s">
        <v>33</v>
      </c>
      <c r="M17" s="14" t="s">
        <v>133</v>
      </c>
      <c r="N17" s="55"/>
      <c r="O17" s="66">
        <v>50</v>
      </c>
      <c r="P17" s="68">
        <v>50</v>
      </c>
      <c r="Q17" s="66">
        <v>50</v>
      </c>
      <c r="R17" s="66">
        <v>50</v>
      </c>
      <c r="S17" s="67">
        <v>347</v>
      </c>
      <c r="T17" s="67">
        <v>277.33300000000003</v>
      </c>
      <c r="U17" s="67">
        <v>347</v>
      </c>
      <c r="V17" s="67">
        <v>267</v>
      </c>
      <c r="W17" s="67">
        <v>286</v>
      </c>
      <c r="X17" s="67">
        <v>304</v>
      </c>
    </row>
    <row r="18" spans="1:24" s="32" customFormat="1" ht="138.75" customHeight="1">
      <c r="A18" s="14"/>
      <c r="B18" s="14"/>
      <c r="C18" s="14" t="s">
        <v>71</v>
      </c>
      <c r="D18" s="55" t="s">
        <v>25</v>
      </c>
      <c r="E18" s="55" t="s">
        <v>26</v>
      </c>
      <c r="F18" s="55" t="s">
        <v>27</v>
      </c>
      <c r="G18" s="55" t="s">
        <v>28</v>
      </c>
      <c r="H18" s="55" t="s">
        <v>39</v>
      </c>
      <c r="I18" s="55" t="s">
        <v>27</v>
      </c>
      <c r="J18" s="55" t="s">
        <v>30</v>
      </c>
      <c r="K18" s="55" t="s">
        <v>31</v>
      </c>
      <c r="L18" s="18" t="s">
        <v>266</v>
      </c>
      <c r="M18" s="14" t="s">
        <v>133</v>
      </c>
      <c r="N18" s="55"/>
      <c r="O18" s="66">
        <v>0</v>
      </c>
      <c r="P18" s="68">
        <v>0</v>
      </c>
      <c r="Q18" s="66">
        <v>0</v>
      </c>
      <c r="R18" s="66">
        <v>0</v>
      </c>
      <c r="S18" s="67">
        <v>0</v>
      </c>
      <c r="T18" s="67">
        <v>419.36147</v>
      </c>
      <c r="U18" s="67">
        <v>0</v>
      </c>
      <c r="V18" s="67">
        <v>294</v>
      </c>
      <c r="W18" s="67">
        <v>315</v>
      </c>
      <c r="X18" s="67">
        <v>335</v>
      </c>
    </row>
    <row r="19" spans="1:24" s="40" customFormat="1" ht="79.5" customHeight="1">
      <c r="A19" s="13"/>
      <c r="B19" s="13"/>
      <c r="C19" s="13" t="s">
        <v>102</v>
      </c>
      <c r="D19" s="54" t="s">
        <v>67</v>
      </c>
      <c r="E19" s="54" t="s">
        <v>26</v>
      </c>
      <c r="F19" s="54" t="s">
        <v>34</v>
      </c>
      <c r="G19" s="54" t="s">
        <v>28</v>
      </c>
      <c r="H19" s="54" t="s">
        <v>67</v>
      </c>
      <c r="I19" s="54" t="s">
        <v>27</v>
      </c>
      <c r="J19" s="54" t="s">
        <v>30</v>
      </c>
      <c r="K19" s="54" t="s">
        <v>31</v>
      </c>
      <c r="L19" s="46" t="s">
        <v>123</v>
      </c>
      <c r="M19" s="13" t="s">
        <v>133</v>
      </c>
      <c r="N19" s="54"/>
      <c r="O19" s="69"/>
      <c r="P19" s="69"/>
      <c r="Q19" s="69"/>
      <c r="R19" s="69"/>
      <c r="S19" s="65">
        <f>S20+S21+S22+S23</f>
        <v>23053</v>
      </c>
      <c r="T19" s="65">
        <f t="shared" ref="T19:X19" si="3">T20+T21+T22+T23</f>
        <v>18393.217260000001</v>
      </c>
      <c r="U19" s="65">
        <f t="shared" si="3"/>
        <v>23053</v>
      </c>
      <c r="V19" s="65">
        <f t="shared" si="3"/>
        <v>24521</v>
      </c>
      <c r="W19" s="65">
        <f t="shared" si="3"/>
        <v>25894</v>
      </c>
      <c r="X19" s="65">
        <f t="shared" si="3"/>
        <v>26899</v>
      </c>
    </row>
    <row r="20" spans="1:24" s="32" customFormat="1" ht="123" customHeight="1">
      <c r="A20" s="14"/>
      <c r="B20" s="14"/>
      <c r="C20" s="14" t="s">
        <v>102</v>
      </c>
      <c r="D20" s="55" t="s">
        <v>70</v>
      </c>
      <c r="E20" s="55" t="s">
        <v>26</v>
      </c>
      <c r="F20" s="55" t="s">
        <v>34</v>
      </c>
      <c r="G20" s="55" t="s">
        <v>28</v>
      </c>
      <c r="H20" s="55" t="s">
        <v>305</v>
      </c>
      <c r="I20" s="55" t="s">
        <v>27</v>
      </c>
      <c r="J20" s="55" t="s">
        <v>30</v>
      </c>
      <c r="K20" s="55" t="s">
        <v>31</v>
      </c>
      <c r="L20" s="17" t="s">
        <v>104</v>
      </c>
      <c r="M20" s="14" t="s">
        <v>130</v>
      </c>
      <c r="N20" s="55"/>
      <c r="O20" s="70">
        <v>0.50819999999999999</v>
      </c>
      <c r="P20" s="70">
        <v>0.50890000000000002</v>
      </c>
      <c r="Q20" s="70">
        <v>0.50890000000000002</v>
      </c>
      <c r="R20" s="56">
        <v>0.50890000000000002</v>
      </c>
      <c r="S20" s="67">
        <v>10156</v>
      </c>
      <c r="T20" s="67">
        <v>8342.6444900000006</v>
      </c>
      <c r="U20" s="67">
        <v>10156</v>
      </c>
      <c r="V20" s="67">
        <v>11130</v>
      </c>
      <c r="W20" s="67">
        <v>11717</v>
      </c>
      <c r="X20" s="67">
        <v>11843</v>
      </c>
    </row>
    <row r="21" spans="1:24" s="32" customFormat="1" ht="140.25" customHeight="1">
      <c r="A21" s="19"/>
      <c r="B21" s="19"/>
      <c r="C21" s="14" t="s">
        <v>102</v>
      </c>
      <c r="D21" s="57" t="s">
        <v>70</v>
      </c>
      <c r="E21" s="57" t="s">
        <v>26</v>
      </c>
      <c r="F21" s="57" t="s">
        <v>34</v>
      </c>
      <c r="G21" s="57" t="s">
        <v>28</v>
      </c>
      <c r="H21" s="57" t="s">
        <v>306</v>
      </c>
      <c r="I21" s="57" t="s">
        <v>27</v>
      </c>
      <c r="J21" s="57" t="s">
        <v>30</v>
      </c>
      <c r="K21" s="57" t="s">
        <v>31</v>
      </c>
      <c r="L21" s="17" t="s">
        <v>105</v>
      </c>
      <c r="M21" s="14" t="s">
        <v>130</v>
      </c>
      <c r="N21" s="57"/>
      <c r="O21" s="70">
        <v>0.50819999999999999</v>
      </c>
      <c r="P21" s="70">
        <v>0.50890000000000002</v>
      </c>
      <c r="Q21" s="70">
        <v>0.50890000000000002</v>
      </c>
      <c r="R21" s="56">
        <v>0.50890000000000002</v>
      </c>
      <c r="S21" s="71">
        <v>77</v>
      </c>
      <c r="T21" s="71">
        <v>59.630490000000002</v>
      </c>
      <c r="U21" s="71">
        <v>77</v>
      </c>
      <c r="V21" s="71">
        <v>61</v>
      </c>
      <c r="W21" s="71">
        <v>64</v>
      </c>
      <c r="X21" s="71">
        <v>68</v>
      </c>
    </row>
    <row r="22" spans="1:24" s="32" customFormat="1" ht="124.5" customHeight="1">
      <c r="A22" s="19"/>
      <c r="B22" s="19"/>
      <c r="C22" s="14" t="s">
        <v>102</v>
      </c>
      <c r="D22" s="57" t="s">
        <v>70</v>
      </c>
      <c r="E22" s="57" t="s">
        <v>26</v>
      </c>
      <c r="F22" s="57" t="s">
        <v>34</v>
      </c>
      <c r="G22" s="57" t="s">
        <v>28</v>
      </c>
      <c r="H22" s="57" t="s">
        <v>307</v>
      </c>
      <c r="I22" s="57" t="s">
        <v>27</v>
      </c>
      <c r="J22" s="57" t="s">
        <v>30</v>
      </c>
      <c r="K22" s="57" t="s">
        <v>31</v>
      </c>
      <c r="L22" s="17" t="s">
        <v>106</v>
      </c>
      <c r="M22" s="14" t="s">
        <v>130</v>
      </c>
      <c r="N22" s="57"/>
      <c r="O22" s="70">
        <v>0.50819999999999999</v>
      </c>
      <c r="P22" s="70">
        <v>0.50890000000000002</v>
      </c>
      <c r="Q22" s="70">
        <v>0.50890000000000002</v>
      </c>
      <c r="R22" s="56">
        <v>0.50890000000000002</v>
      </c>
      <c r="S22" s="71">
        <v>12820</v>
      </c>
      <c r="T22" s="71">
        <v>11463.71333</v>
      </c>
      <c r="U22" s="71">
        <v>12820</v>
      </c>
      <c r="V22" s="71">
        <v>14715</v>
      </c>
      <c r="W22" s="71">
        <v>15687</v>
      </c>
      <c r="X22" s="71">
        <v>16508</v>
      </c>
    </row>
    <row r="23" spans="1:24" s="32" customFormat="1" ht="118.5" customHeight="1">
      <c r="A23" s="19"/>
      <c r="B23" s="19"/>
      <c r="C23" s="14" t="s">
        <v>102</v>
      </c>
      <c r="D23" s="57" t="s">
        <v>70</v>
      </c>
      <c r="E23" s="57" t="s">
        <v>26</v>
      </c>
      <c r="F23" s="57" t="s">
        <v>34</v>
      </c>
      <c r="G23" s="57" t="s">
        <v>28</v>
      </c>
      <c r="H23" s="57" t="s">
        <v>308</v>
      </c>
      <c r="I23" s="57" t="s">
        <v>27</v>
      </c>
      <c r="J23" s="57" t="s">
        <v>30</v>
      </c>
      <c r="K23" s="57" t="s">
        <v>70</v>
      </c>
      <c r="L23" s="17" t="s">
        <v>107</v>
      </c>
      <c r="M23" s="14" t="s">
        <v>130</v>
      </c>
      <c r="N23" s="57"/>
      <c r="O23" s="70">
        <v>0.50819999999999999</v>
      </c>
      <c r="P23" s="70">
        <v>0.50890000000000002</v>
      </c>
      <c r="Q23" s="70">
        <v>0.50890000000000002</v>
      </c>
      <c r="R23" s="56">
        <v>0.50890000000000002</v>
      </c>
      <c r="S23" s="71">
        <v>0</v>
      </c>
      <c r="T23" s="71">
        <v>-1472.7710500000001</v>
      </c>
      <c r="U23" s="71">
        <v>0</v>
      </c>
      <c r="V23" s="71">
        <v>-1385</v>
      </c>
      <c r="W23" s="71">
        <v>-1574</v>
      </c>
      <c r="X23" s="71">
        <v>-1520</v>
      </c>
    </row>
    <row r="24" spans="1:24" s="40" customFormat="1" ht="42" customHeight="1">
      <c r="A24" s="47"/>
      <c r="B24" s="47"/>
      <c r="C24" s="46" t="s">
        <v>124</v>
      </c>
      <c r="D24" s="58" t="s">
        <v>67</v>
      </c>
      <c r="E24" s="58" t="s">
        <v>26</v>
      </c>
      <c r="F24" s="58" t="s">
        <v>36</v>
      </c>
      <c r="G24" s="58" t="s">
        <v>72</v>
      </c>
      <c r="H24" s="58" t="s">
        <v>67</v>
      </c>
      <c r="I24" s="58" t="s">
        <v>72</v>
      </c>
      <c r="J24" s="58" t="s">
        <v>30</v>
      </c>
      <c r="K24" s="58" t="s">
        <v>67</v>
      </c>
      <c r="L24" s="46" t="s">
        <v>124</v>
      </c>
      <c r="M24" s="13" t="s">
        <v>133</v>
      </c>
      <c r="N24" s="58"/>
      <c r="O24" s="72"/>
      <c r="P24" s="72"/>
      <c r="Q24" s="72"/>
      <c r="R24" s="72"/>
      <c r="S24" s="73">
        <f t="shared" ref="S24:X24" si="4">S25+S29+S30+S31</f>
        <v>30100</v>
      </c>
      <c r="T24" s="73">
        <f t="shared" si="4"/>
        <v>39687.103340000001</v>
      </c>
      <c r="U24" s="73">
        <f t="shared" si="4"/>
        <v>30100</v>
      </c>
      <c r="V24" s="73">
        <f t="shared" si="4"/>
        <v>43426</v>
      </c>
      <c r="W24" s="73">
        <f t="shared" si="4"/>
        <v>44808</v>
      </c>
      <c r="X24" s="73">
        <f t="shared" si="4"/>
        <v>46240</v>
      </c>
    </row>
    <row r="25" spans="1:24" s="32" customFormat="1" ht="81.150000000000006" customHeight="1">
      <c r="A25" s="19"/>
      <c r="B25" s="19"/>
      <c r="C25" s="17" t="s">
        <v>125</v>
      </c>
      <c r="D25" s="57" t="s">
        <v>25</v>
      </c>
      <c r="E25" s="57" t="s">
        <v>26</v>
      </c>
      <c r="F25" s="57" t="s">
        <v>36</v>
      </c>
      <c r="G25" s="57" t="s">
        <v>27</v>
      </c>
      <c r="H25" s="57" t="s">
        <v>67</v>
      </c>
      <c r="I25" s="57" t="s">
        <v>72</v>
      </c>
      <c r="J25" s="57" t="s">
        <v>30</v>
      </c>
      <c r="K25" s="57" t="s">
        <v>31</v>
      </c>
      <c r="L25" s="17" t="s">
        <v>125</v>
      </c>
      <c r="M25" s="14" t="s">
        <v>133</v>
      </c>
      <c r="N25" s="57"/>
      <c r="O25" s="74">
        <v>67.16</v>
      </c>
      <c r="P25" s="74">
        <v>63.88</v>
      </c>
      <c r="Q25" s="74">
        <v>63.34</v>
      </c>
      <c r="R25" s="74">
        <v>62.83</v>
      </c>
      <c r="S25" s="71">
        <f>S26+S27+S28</f>
        <v>26078</v>
      </c>
      <c r="T25" s="71">
        <f t="shared" ref="T25:X25" si="5">T26+T27+T28</f>
        <v>32929.614550000006</v>
      </c>
      <c r="U25" s="71">
        <f t="shared" si="5"/>
        <v>26078</v>
      </c>
      <c r="V25" s="71">
        <f t="shared" si="5"/>
        <v>40883</v>
      </c>
      <c r="W25" s="71">
        <f t="shared" si="5"/>
        <v>42165</v>
      </c>
      <c r="X25" s="71">
        <f t="shared" si="5"/>
        <v>43497</v>
      </c>
    </row>
    <row r="26" spans="1:24" s="32" customFormat="1" ht="99.6" customHeight="1">
      <c r="A26" s="19"/>
      <c r="B26" s="19"/>
      <c r="C26" s="20" t="s">
        <v>37</v>
      </c>
      <c r="D26" s="57" t="s">
        <v>25</v>
      </c>
      <c r="E26" s="57" t="s">
        <v>26</v>
      </c>
      <c r="F26" s="57" t="s">
        <v>36</v>
      </c>
      <c r="G26" s="57" t="s">
        <v>27</v>
      </c>
      <c r="H26" s="57" t="s">
        <v>29</v>
      </c>
      <c r="I26" s="57" t="s">
        <v>27</v>
      </c>
      <c r="J26" s="57" t="s">
        <v>30</v>
      </c>
      <c r="K26" s="57" t="s">
        <v>31</v>
      </c>
      <c r="L26" s="20" t="s">
        <v>37</v>
      </c>
      <c r="M26" s="19" t="s">
        <v>133</v>
      </c>
      <c r="N26" s="57"/>
      <c r="O26" s="74">
        <v>67.16</v>
      </c>
      <c r="P26" s="74">
        <v>63.88</v>
      </c>
      <c r="Q26" s="74">
        <v>63.34</v>
      </c>
      <c r="R26" s="74">
        <v>62.83</v>
      </c>
      <c r="S26" s="71">
        <v>10396</v>
      </c>
      <c r="T26" s="71">
        <v>21322.478159999999</v>
      </c>
      <c r="U26" s="71">
        <v>10396</v>
      </c>
      <c r="V26" s="71">
        <v>27066</v>
      </c>
      <c r="W26" s="71">
        <v>27914</v>
      </c>
      <c r="X26" s="71">
        <v>28795</v>
      </c>
    </row>
    <row r="27" spans="1:24" s="32" customFormat="1" ht="127.95" customHeight="1">
      <c r="A27" s="14"/>
      <c r="B27" s="14"/>
      <c r="C27" s="7" t="s">
        <v>38</v>
      </c>
      <c r="D27" s="55" t="s">
        <v>25</v>
      </c>
      <c r="E27" s="55" t="s">
        <v>26</v>
      </c>
      <c r="F27" s="55" t="s">
        <v>36</v>
      </c>
      <c r="G27" s="55" t="s">
        <v>27</v>
      </c>
      <c r="H27" s="55" t="s">
        <v>43</v>
      </c>
      <c r="I27" s="55" t="s">
        <v>27</v>
      </c>
      <c r="J27" s="55" t="s">
        <v>30</v>
      </c>
      <c r="K27" s="55" t="s">
        <v>31</v>
      </c>
      <c r="L27" s="7" t="s">
        <v>38</v>
      </c>
      <c r="M27" s="14" t="s">
        <v>133</v>
      </c>
      <c r="N27" s="55"/>
      <c r="O27" s="74">
        <v>67.16</v>
      </c>
      <c r="P27" s="74">
        <v>63.88</v>
      </c>
      <c r="Q27" s="74">
        <v>63.34</v>
      </c>
      <c r="R27" s="74">
        <v>62.83</v>
      </c>
      <c r="S27" s="67">
        <v>15682</v>
      </c>
      <c r="T27" s="67">
        <v>11607.12544</v>
      </c>
      <c r="U27" s="67">
        <v>15682</v>
      </c>
      <c r="V27" s="67">
        <v>13817</v>
      </c>
      <c r="W27" s="67">
        <v>14251</v>
      </c>
      <c r="X27" s="67">
        <v>14702</v>
      </c>
    </row>
    <row r="28" spans="1:24" s="32" customFormat="1" ht="52.65" hidden="1" customHeight="1">
      <c r="A28" s="21"/>
      <c r="B28" s="21"/>
      <c r="C28" s="15" t="s">
        <v>238</v>
      </c>
      <c r="D28" s="59">
        <v>182</v>
      </c>
      <c r="E28" s="59">
        <v>1</v>
      </c>
      <c r="F28" s="60" t="s">
        <v>36</v>
      </c>
      <c r="G28" s="60" t="s">
        <v>27</v>
      </c>
      <c r="H28" s="59">
        <v>50</v>
      </c>
      <c r="I28" s="59">
        <v>1</v>
      </c>
      <c r="J28" s="59">
        <v>0</v>
      </c>
      <c r="K28" s="59">
        <v>110</v>
      </c>
      <c r="L28" s="15" t="s">
        <v>238</v>
      </c>
      <c r="M28" s="14" t="s">
        <v>133</v>
      </c>
      <c r="N28" s="59"/>
      <c r="O28" s="74">
        <v>67.16</v>
      </c>
      <c r="P28" s="74">
        <v>63.88</v>
      </c>
      <c r="Q28" s="74">
        <v>63.34</v>
      </c>
      <c r="R28" s="74">
        <v>62.83</v>
      </c>
      <c r="S28" s="75">
        <v>0</v>
      </c>
      <c r="T28" s="75">
        <v>1.095E-2</v>
      </c>
      <c r="U28" s="75">
        <v>0</v>
      </c>
      <c r="V28" s="75"/>
      <c r="W28" s="75"/>
      <c r="X28" s="75"/>
    </row>
    <row r="29" spans="1:24" s="32" customFormat="1" ht="67.5" customHeight="1">
      <c r="A29" s="22"/>
      <c r="B29" s="22"/>
      <c r="C29" s="15" t="s">
        <v>40</v>
      </c>
      <c r="D29" s="60" t="s">
        <v>25</v>
      </c>
      <c r="E29" s="60" t="s">
        <v>26</v>
      </c>
      <c r="F29" s="60" t="s">
        <v>36</v>
      </c>
      <c r="G29" s="60" t="s">
        <v>28</v>
      </c>
      <c r="H29" s="60" t="s">
        <v>67</v>
      </c>
      <c r="I29" s="60" t="s">
        <v>28</v>
      </c>
      <c r="J29" s="60" t="s">
        <v>30</v>
      </c>
      <c r="K29" s="60" t="s">
        <v>31</v>
      </c>
      <c r="L29" s="15" t="s">
        <v>40</v>
      </c>
      <c r="M29" s="14" t="s">
        <v>133</v>
      </c>
      <c r="N29" s="60"/>
      <c r="O29" s="66">
        <v>100</v>
      </c>
      <c r="P29" s="66">
        <v>0</v>
      </c>
      <c r="Q29" s="66">
        <v>0</v>
      </c>
      <c r="R29" s="66">
        <v>0</v>
      </c>
      <c r="S29" s="75">
        <v>3790</v>
      </c>
      <c r="T29" s="75">
        <v>4842.0592900000001</v>
      </c>
      <c r="U29" s="75">
        <v>3790</v>
      </c>
      <c r="V29" s="75">
        <v>0</v>
      </c>
      <c r="W29" s="75">
        <v>0</v>
      </c>
      <c r="X29" s="75">
        <v>0</v>
      </c>
    </row>
    <row r="30" spans="1:24" s="32" customFormat="1" ht="55.5" customHeight="1">
      <c r="A30" s="14"/>
      <c r="B30" s="14"/>
      <c r="C30" s="17" t="s">
        <v>41</v>
      </c>
      <c r="D30" s="55" t="s">
        <v>25</v>
      </c>
      <c r="E30" s="55" t="s">
        <v>26</v>
      </c>
      <c r="F30" s="55" t="s">
        <v>36</v>
      </c>
      <c r="G30" s="55" t="s">
        <v>34</v>
      </c>
      <c r="H30" s="55" t="s">
        <v>29</v>
      </c>
      <c r="I30" s="55" t="s">
        <v>27</v>
      </c>
      <c r="J30" s="55" t="s">
        <v>30</v>
      </c>
      <c r="K30" s="55" t="s">
        <v>31</v>
      </c>
      <c r="L30" s="17" t="s">
        <v>41</v>
      </c>
      <c r="M30" s="14" t="s">
        <v>133</v>
      </c>
      <c r="N30" s="55"/>
      <c r="O30" s="66">
        <v>70</v>
      </c>
      <c r="P30" s="66">
        <v>70</v>
      </c>
      <c r="Q30" s="66">
        <v>70</v>
      </c>
      <c r="R30" s="66">
        <v>70</v>
      </c>
      <c r="S30" s="67">
        <v>43</v>
      </c>
      <c r="T30" s="67">
        <v>15.99034</v>
      </c>
      <c r="U30" s="67">
        <v>43</v>
      </c>
      <c r="V30" s="67">
        <v>43</v>
      </c>
      <c r="W30" s="67">
        <v>43</v>
      </c>
      <c r="X30" s="67">
        <v>43</v>
      </c>
    </row>
    <row r="31" spans="1:24" s="32" customFormat="1" ht="67.5" customHeight="1">
      <c r="A31" s="14"/>
      <c r="B31" s="14"/>
      <c r="C31" s="17" t="s">
        <v>44</v>
      </c>
      <c r="D31" s="55" t="s">
        <v>25</v>
      </c>
      <c r="E31" s="55" t="s">
        <v>26</v>
      </c>
      <c r="F31" s="55" t="s">
        <v>36</v>
      </c>
      <c r="G31" s="55" t="s">
        <v>42</v>
      </c>
      <c r="H31" s="55" t="s">
        <v>43</v>
      </c>
      <c r="I31" s="55" t="s">
        <v>28</v>
      </c>
      <c r="J31" s="55" t="s">
        <v>30</v>
      </c>
      <c r="K31" s="55" t="s">
        <v>31</v>
      </c>
      <c r="L31" s="17" t="s">
        <v>44</v>
      </c>
      <c r="M31" s="14" t="s">
        <v>133</v>
      </c>
      <c r="N31" s="55"/>
      <c r="O31" s="66">
        <v>100</v>
      </c>
      <c r="P31" s="66">
        <v>100</v>
      </c>
      <c r="Q31" s="66">
        <v>100</v>
      </c>
      <c r="R31" s="66">
        <v>100</v>
      </c>
      <c r="S31" s="67">
        <v>189</v>
      </c>
      <c r="T31" s="67">
        <v>1899.4391599999999</v>
      </c>
      <c r="U31" s="67">
        <v>189</v>
      </c>
      <c r="V31" s="67">
        <v>2500</v>
      </c>
      <c r="W31" s="67">
        <v>2600</v>
      </c>
      <c r="X31" s="67">
        <v>2700</v>
      </c>
    </row>
    <row r="32" spans="1:24" s="40" customFormat="1" ht="27.75" customHeight="1">
      <c r="A32" s="13"/>
      <c r="B32" s="13"/>
      <c r="C32" s="46" t="s">
        <v>84</v>
      </c>
      <c r="D32" s="54" t="s">
        <v>67</v>
      </c>
      <c r="E32" s="54" t="s">
        <v>26</v>
      </c>
      <c r="F32" s="54" t="s">
        <v>45</v>
      </c>
      <c r="G32" s="54" t="s">
        <v>72</v>
      </c>
      <c r="H32" s="54" t="s">
        <v>67</v>
      </c>
      <c r="I32" s="54" t="s">
        <v>72</v>
      </c>
      <c r="J32" s="54" t="s">
        <v>30</v>
      </c>
      <c r="K32" s="54" t="s">
        <v>31</v>
      </c>
      <c r="L32" s="46" t="s">
        <v>84</v>
      </c>
      <c r="M32" s="13"/>
      <c r="N32" s="54"/>
      <c r="O32" s="69"/>
      <c r="P32" s="69"/>
      <c r="Q32" s="69"/>
      <c r="R32" s="69"/>
      <c r="S32" s="65">
        <f>S33+S34</f>
        <v>2525</v>
      </c>
      <c r="T32" s="65">
        <f>T33+T34</f>
        <v>2720.3617599999998</v>
      </c>
      <c r="U32" s="65">
        <f>U33+U34</f>
        <v>2525</v>
      </c>
      <c r="V32" s="65">
        <f>V33+V34</f>
        <v>3243</v>
      </c>
      <c r="W32" s="65">
        <f t="shared" ref="W32:X32" si="6">W33+W34</f>
        <v>3244</v>
      </c>
      <c r="X32" s="65">
        <f t="shared" si="6"/>
        <v>3249</v>
      </c>
    </row>
    <row r="33" spans="1:24" s="32" customFormat="1" ht="82.5" customHeight="1">
      <c r="A33" s="14"/>
      <c r="B33" s="14"/>
      <c r="C33" s="17" t="s">
        <v>84</v>
      </c>
      <c r="D33" s="55" t="s">
        <v>25</v>
      </c>
      <c r="E33" s="55" t="s">
        <v>26</v>
      </c>
      <c r="F33" s="55" t="s">
        <v>45</v>
      </c>
      <c r="G33" s="55" t="s">
        <v>34</v>
      </c>
      <c r="H33" s="55" t="s">
        <v>29</v>
      </c>
      <c r="I33" s="55" t="s">
        <v>27</v>
      </c>
      <c r="J33" s="55" t="s">
        <v>116</v>
      </c>
      <c r="K33" s="55" t="s">
        <v>31</v>
      </c>
      <c r="L33" s="17" t="s">
        <v>114</v>
      </c>
      <c r="M33" s="14" t="s">
        <v>133</v>
      </c>
      <c r="N33" s="55"/>
      <c r="O33" s="66">
        <v>100</v>
      </c>
      <c r="P33" s="66">
        <v>100</v>
      </c>
      <c r="Q33" s="66">
        <v>100</v>
      </c>
      <c r="R33" s="66">
        <v>100</v>
      </c>
      <c r="S33" s="67">
        <v>2525</v>
      </c>
      <c r="T33" s="67">
        <v>2720.3617599999998</v>
      </c>
      <c r="U33" s="67">
        <v>2525</v>
      </c>
      <c r="V33" s="67">
        <v>3243</v>
      </c>
      <c r="W33" s="67">
        <v>3244</v>
      </c>
      <c r="X33" s="67">
        <v>3249</v>
      </c>
    </row>
    <row r="34" spans="1:24" s="32" customFormat="1" ht="69" customHeight="1">
      <c r="A34" s="14"/>
      <c r="B34" s="14"/>
      <c r="C34" s="20" t="s">
        <v>84</v>
      </c>
      <c r="D34" s="55" t="s">
        <v>35</v>
      </c>
      <c r="E34" s="55" t="s">
        <v>26</v>
      </c>
      <c r="F34" s="55" t="s">
        <v>45</v>
      </c>
      <c r="G34" s="55" t="s">
        <v>46</v>
      </c>
      <c r="H34" s="55" t="s">
        <v>117</v>
      </c>
      <c r="I34" s="55" t="s">
        <v>27</v>
      </c>
      <c r="J34" s="55" t="s">
        <v>116</v>
      </c>
      <c r="K34" s="55" t="s">
        <v>31</v>
      </c>
      <c r="L34" s="20" t="s">
        <v>115</v>
      </c>
      <c r="M34" s="7" t="s">
        <v>85</v>
      </c>
      <c r="N34" s="55"/>
      <c r="O34" s="66">
        <v>100</v>
      </c>
      <c r="P34" s="66">
        <v>100</v>
      </c>
      <c r="Q34" s="66">
        <v>100</v>
      </c>
      <c r="R34" s="66">
        <v>100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</row>
    <row r="35" spans="1:24" s="32" customFormat="1" ht="99.15" hidden="1" customHeight="1">
      <c r="A35" s="13"/>
      <c r="B35" s="13"/>
      <c r="C35" s="23" t="s">
        <v>173</v>
      </c>
      <c r="D35" s="54" t="s">
        <v>67</v>
      </c>
      <c r="E35" s="54" t="s">
        <v>26</v>
      </c>
      <c r="F35" s="54" t="s">
        <v>141</v>
      </c>
      <c r="G35" s="54" t="s">
        <v>72</v>
      </c>
      <c r="H35" s="54" t="s">
        <v>67</v>
      </c>
      <c r="I35" s="54" t="s">
        <v>72</v>
      </c>
      <c r="J35" s="54" t="s">
        <v>30</v>
      </c>
      <c r="K35" s="54" t="s">
        <v>67</v>
      </c>
      <c r="L35" s="23" t="s">
        <v>135</v>
      </c>
      <c r="M35" s="13" t="s">
        <v>133</v>
      </c>
      <c r="N35" s="54"/>
      <c r="O35" s="69"/>
      <c r="P35" s="69"/>
      <c r="Q35" s="69"/>
      <c r="R35" s="69"/>
      <c r="S35" s="65">
        <f>S36+S37+S38+S39+S40</f>
        <v>0</v>
      </c>
      <c r="T35" s="65">
        <f t="shared" ref="T35:U35" si="7">T36+T37+T38+T39+T40</f>
        <v>0</v>
      </c>
      <c r="U35" s="65">
        <f t="shared" si="7"/>
        <v>0</v>
      </c>
      <c r="V35" s="65">
        <f t="shared" ref="V35:X35" si="8">V36</f>
        <v>0</v>
      </c>
      <c r="W35" s="65">
        <f t="shared" si="8"/>
        <v>0</v>
      </c>
      <c r="X35" s="65">
        <f t="shared" si="8"/>
        <v>0</v>
      </c>
    </row>
    <row r="36" spans="1:24" s="32" customFormat="1" ht="69" hidden="1" customHeight="1">
      <c r="A36" s="14"/>
      <c r="B36" s="14"/>
      <c r="C36" s="7" t="s">
        <v>173</v>
      </c>
      <c r="D36" s="55" t="s">
        <v>25</v>
      </c>
      <c r="E36" s="55" t="s">
        <v>26</v>
      </c>
      <c r="F36" s="55" t="s">
        <v>141</v>
      </c>
      <c r="G36" s="55" t="s">
        <v>46</v>
      </c>
      <c r="H36" s="55" t="s">
        <v>67</v>
      </c>
      <c r="I36" s="55" t="s">
        <v>72</v>
      </c>
      <c r="J36" s="55" t="s">
        <v>30</v>
      </c>
      <c r="K36" s="55" t="s">
        <v>31</v>
      </c>
      <c r="L36" s="7" t="s">
        <v>136</v>
      </c>
      <c r="M36" s="14" t="s">
        <v>133</v>
      </c>
      <c r="N36" s="55"/>
      <c r="O36" s="66">
        <v>100</v>
      </c>
      <c r="P36" s="66">
        <v>100</v>
      </c>
      <c r="Q36" s="66">
        <v>100</v>
      </c>
      <c r="R36" s="66"/>
      <c r="S36" s="67"/>
      <c r="T36" s="67"/>
      <c r="U36" s="67"/>
      <c r="V36" s="67"/>
      <c r="W36" s="67"/>
      <c r="X36" s="67"/>
    </row>
    <row r="37" spans="1:24" s="32" customFormat="1" ht="72.75" hidden="1" customHeight="1">
      <c r="A37" s="14"/>
      <c r="B37" s="14"/>
      <c r="C37" s="7" t="s">
        <v>173</v>
      </c>
      <c r="D37" s="55" t="s">
        <v>25</v>
      </c>
      <c r="E37" s="55" t="s">
        <v>26</v>
      </c>
      <c r="F37" s="55" t="s">
        <v>141</v>
      </c>
      <c r="G37" s="55" t="s">
        <v>46</v>
      </c>
      <c r="H37" s="55" t="s">
        <v>59</v>
      </c>
      <c r="I37" s="55" t="s">
        <v>72</v>
      </c>
      <c r="J37" s="55" t="s">
        <v>30</v>
      </c>
      <c r="K37" s="55" t="s">
        <v>31</v>
      </c>
      <c r="L37" s="7" t="s">
        <v>137</v>
      </c>
      <c r="M37" s="14" t="s">
        <v>133</v>
      </c>
      <c r="N37" s="55"/>
      <c r="O37" s="66">
        <v>100</v>
      </c>
      <c r="P37" s="66">
        <v>100</v>
      </c>
      <c r="Q37" s="66">
        <v>100</v>
      </c>
      <c r="R37" s="66"/>
      <c r="S37" s="67"/>
      <c r="T37" s="67"/>
      <c r="U37" s="67"/>
      <c r="V37" s="67"/>
      <c r="W37" s="67"/>
      <c r="X37" s="67"/>
    </row>
    <row r="38" spans="1:24" s="32" customFormat="1" ht="96" hidden="1" customHeight="1">
      <c r="A38" s="14"/>
      <c r="B38" s="14"/>
      <c r="C38" s="7" t="s">
        <v>173</v>
      </c>
      <c r="D38" s="55" t="s">
        <v>25</v>
      </c>
      <c r="E38" s="55" t="s">
        <v>26</v>
      </c>
      <c r="F38" s="55" t="s">
        <v>141</v>
      </c>
      <c r="G38" s="55" t="s">
        <v>46</v>
      </c>
      <c r="H38" s="55" t="s">
        <v>142</v>
      </c>
      <c r="I38" s="55" t="s">
        <v>36</v>
      </c>
      <c r="J38" s="55" t="s">
        <v>30</v>
      </c>
      <c r="K38" s="55" t="s">
        <v>31</v>
      </c>
      <c r="L38" s="7" t="s">
        <v>138</v>
      </c>
      <c r="M38" s="14" t="s">
        <v>133</v>
      </c>
      <c r="N38" s="55"/>
      <c r="O38" s="66">
        <v>100</v>
      </c>
      <c r="P38" s="66">
        <v>100</v>
      </c>
      <c r="Q38" s="66">
        <v>100</v>
      </c>
      <c r="R38" s="66"/>
      <c r="S38" s="67"/>
      <c r="T38" s="67"/>
      <c r="U38" s="67"/>
      <c r="V38" s="67"/>
      <c r="W38" s="67"/>
      <c r="X38" s="67"/>
    </row>
    <row r="39" spans="1:24" s="32" customFormat="1" ht="69" hidden="1" customHeight="1">
      <c r="A39" s="14"/>
      <c r="B39" s="14"/>
      <c r="C39" s="7" t="s">
        <v>173</v>
      </c>
      <c r="D39" s="55" t="s">
        <v>25</v>
      </c>
      <c r="E39" s="55" t="s">
        <v>26</v>
      </c>
      <c r="F39" s="55" t="s">
        <v>141</v>
      </c>
      <c r="G39" s="55" t="s">
        <v>46</v>
      </c>
      <c r="H39" s="55" t="s">
        <v>39</v>
      </c>
      <c r="I39" s="55" t="s">
        <v>72</v>
      </c>
      <c r="J39" s="55" t="s">
        <v>30</v>
      </c>
      <c r="K39" s="55" t="s">
        <v>31</v>
      </c>
      <c r="L39" s="7" t="s">
        <v>139</v>
      </c>
      <c r="M39" s="14" t="s">
        <v>133</v>
      </c>
      <c r="N39" s="55"/>
      <c r="O39" s="66">
        <v>100</v>
      </c>
      <c r="P39" s="66">
        <v>100</v>
      </c>
      <c r="Q39" s="66">
        <v>100</v>
      </c>
      <c r="R39" s="66"/>
      <c r="S39" s="67"/>
      <c r="T39" s="67"/>
      <c r="U39" s="67"/>
      <c r="V39" s="67"/>
      <c r="W39" s="67"/>
      <c r="X39" s="67"/>
    </row>
    <row r="40" spans="1:24" s="32" customFormat="1" ht="69" hidden="1" customHeight="1">
      <c r="A40" s="14"/>
      <c r="B40" s="14"/>
      <c r="C40" s="7" t="s">
        <v>173</v>
      </c>
      <c r="D40" s="55" t="s">
        <v>25</v>
      </c>
      <c r="E40" s="55" t="s">
        <v>26</v>
      </c>
      <c r="F40" s="55" t="s">
        <v>141</v>
      </c>
      <c r="G40" s="55" t="s">
        <v>46</v>
      </c>
      <c r="H40" s="55" t="s">
        <v>61</v>
      </c>
      <c r="I40" s="55" t="s">
        <v>36</v>
      </c>
      <c r="J40" s="55" t="s">
        <v>30</v>
      </c>
      <c r="K40" s="55" t="s">
        <v>31</v>
      </c>
      <c r="L40" s="7" t="s">
        <v>140</v>
      </c>
      <c r="M40" s="14" t="s">
        <v>133</v>
      </c>
      <c r="N40" s="55"/>
      <c r="O40" s="66">
        <v>100</v>
      </c>
      <c r="P40" s="66">
        <v>100</v>
      </c>
      <c r="Q40" s="66">
        <v>100</v>
      </c>
      <c r="R40" s="66"/>
      <c r="S40" s="67"/>
      <c r="T40" s="67"/>
      <c r="U40" s="67"/>
      <c r="V40" s="67"/>
      <c r="W40" s="67"/>
      <c r="X40" s="67"/>
    </row>
    <row r="41" spans="1:24" s="40" customFormat="1" ht="108" customHeight="1">
      <c r="A41" s="13"/>
      <c r="B41" s="13"/>
      <c r="C41" s="23" t="s">
        <v>160</v>
      </c>
      <c r="D41" s="54" t="s">
        <v>67</v>
      </c>
      <c r="E41" s="54" t="s">
        <v>26</v>
      </c>
      <c r="F41" s="54" t="s">
        <v>47</v>
      </c>
      <c r="G41" s="54" t="s">
        <v>72</v>
      </c>
      <c r="H41" s="54" t="s">
        <v>67</v>
      </c>
      <c r="I41" s="54" t="s">
        <v>72</v>
      </c>
      <c r="J41" s="54" t="s">
        <v>30</v>
      </c>
      <c r="K41" s="54" t="s">
        <v>48</v>
      </c>
      <c r="L41" s="23" t="s">
        <v>160</v>
      </c>
      <c r="M41" s="13"/>
      <c r="N41" s="54"/>
      <c r="O41" s="69"/>
      <c r="P41" s="69"/>
      <c r="Q41" s="69"/>
      <c r="R41" s="69"/>
      <c r="S41" s="65">
        <f>S42+S43</f>
        <v>7888</v>
      </c>
      <c r="T41" s="65">
        <f t="shared" ref="T41:X41" si="9">T42+T43</f>
        <v>7591.1328899999999</v>
      </c>
      <c r="U41" s="65">
        <f t="shared" si="9"/>
        <v>7888</v>
      </c>
      <c r="V41" s="65">
        <f t="shared" si="9"/>
        <v>9060</v>
      </c>
      <c r="W41" s="65">
        <f t="shared" si="9"/>
        <v>9060</v>
      </c>
      <c r="X41" s="65">
        <f t="shared" si="9"/>
        <v>9060</v>
      </c>
    </row>
    <row r="42" spans="1:24" s="41" customFormat="1" ht="99.15" hidden="1" customHeight="1">
      <c r="A42" s="14"/>
      <c r="B42" s="14"/>
      <c r="C42" s="14" t="s">
        <v>108</v>
      </c>
      <c r="D42" s="55" t="s">
        <v>35</v>
      </c>
      <c r="E42" s="55" t="s">
        <v>26</v>
      </c>
      <c r="F42" s="55" t="s">
        <v>47</v>
      </c>
      <c r="G42" s="55" t="s">
        <v>27</v>
      </c>
      <c r="H42" s="55" t="s">
        <v>39</v>
      </c>
      <c r="I42" s="55" t="s">
        <v>36</v>
      </c>
      <c r="J42" s="55" t="s">
        <v>30</v>
      </c>
      <c r="K42" s="55" t="s">
        <v>48</v>
      </c>
      <c r="L42" s="15" t="s">
        <v>49</v>
      </c>
      <c r="M42" s="14" t="s">
        <v>85</v>
      </c>
      <c r="N42" s="55"/>
      <c r="O42" s="66">
        <v>100</v>
      </c>
      <c r="P42" s="66">
        <v>100</v>
      </c>
      <c r="Q42" s="66">
        <v>100</v>
      </c>
      <c r="R42" s="66">
        <v>100</v>
      </c>
      <c r="S42" s="67">
        <v>0</v>
      </c>
      <c r="T42" s="67">
        <v>0</v>
      </c>
      <c r="U42" s="67">
        <v>0</v>
      </c>
      <c r="V42" s="67"/>
      <c r="W42" s="67"/>
      <c r="X42" s="67"/>
    </row>
    <row r="43" spans="1:24" s="39" customFormat="1" ht="129" customHeight="1">
      <c r="A43" s="13"/>
      <c r="B43" s="13"/>
      <c r="C43" s="13" t="s">
        <v>109</v>
      </c>
      <c r="D43" s="54" t="s">
        <v>67</v>
      </c>
      <c r="E43" s="54" t="s">
        <v>26</v>
      </c>
      <c r="F43" s="54" t="s">
        <v>47</v>
      </c>
      <c r="G43" s="54" t="s">
        <v>36</v>
      </c>
      <c r="H43" s="54" t="s">
        <v>50</v>
      </c>
      <c r="I43" s="54" t="s">
        <v>72</v>
      </c>
      <c r="J43" s="54" t="s">
        <v>30</v>
      </c>
      <c r="K43" s="54" t="s">
        <v>48</v>
      </c>
      <c r="L43" s="46" t="s">
        <v>126</v>
      </c>
      <c r="M43" s="13"/>
      <c r="N43" s="54"/>
      <c r="O43" s="69"/>
      <c r="P43" s="69"/>
      <c r="Q43" s="69"/>
      <c r="R43" s="69"/>
      <c r="S43" s="65">
        <f>S44+S45+S46+S47+S48</f>
        <v>7888</v>
      </c>
      <c r="T43" s="65">
        <f>T44+T45+T46+T47+T48</f>
        <v>7591.1328899999999</v>
      </c>
      <c r="U43" s="65">
        <f t="shared" ref="U43:X43" si="10">U44+U45+U46+U47+U48</f>
        <v>7888</v>
      </c>
      <c r="V43" s="65">
        <f t="shared" si="10"/>
        <v>9060</v>
      </c>
      <c r="W43" s="65">
        <f t="shared" si="10"/>
        <v>9060</v>
      </c>
      <c r="X43" s="65">
        <f t="shared" si="10"/>
        <v>9060</v>
      </c>
    </row>
    <row r="44" spans="1:24" s="41" customFormat="1" ht="153.75" customHeight="1">
      <c r="A44" s="14"/>
      <c r="B44" s="14"/>
      <c r="C44" s="14" t="s">
        <v>109</v>
      </c>
      <c r="D44" s="55" t="s">
        <v>35</v>
      </c>
      <c r="E44" s="55" t="s">
        <v>26</v>
      </c>
      <c r="F44" s="55" t="s">
        <v>47</v>
      </c>
      <c r="G44" s="55" t="s">
        <v>36</v>
      </c>
      <c r="H44" s="55" t="s">
        <v>50</v>
      </c>
      <c r="I44" s="55" t="s">
        <v>36</v>
      </c>
      <c r="J44" s="55" t="s">
        <v>30</v>
      </c>
      <c r="K44" s="55" t="s">
        <v>48</v>
      </c>
      <c r="L44" s="17" t="s">
        <v>161</v>
      </c>
      <c r="M44" s="14" t="s">
        <v>85</v>
      </c>
      <c r="N44" s="55"/>
      <c r="O44" s="66">
        <v>100</v>
      </c>
      <c r="P44" s="66">
        <v>100</v>
      </c>
      <c r="Q44" s="66">
        <v>100</v>
      </c>
      <c r="R44" s="66">
        <v>100</v>
      </c>
      <c r="S44" s="67">
        <v>3227</v>
      </c>
      <c r="T44" s="67">
        <v>4402.19974</v>
      </c>
      <c r="U44" s="67">
        <v>3227</v>
      </c>
      <c r="V44" s="67">
        <v>5187</v>
      </c>
      <c r="W44" s="67">
        <v>5187</v>
      </c>
      <c r="X44" s="67">
        <v>5187</v>
      </c>
    </row>
    <row r="45" spans="1:24" s="41" customFormat="1" ht="111" customHeight="1">
      <c r="A45" s="14"/>
      <c r="B45" s="14"/>
      <c r="C45" s="14" t="s">
        <v>109</v>
      </c>
      <c r="D45" s="55" t="s">
        <v>35</v>
      </c>
      <c r="E45" s="55" t="s">
        <v>26</v>
      </c>
      <c r="F45" s="55" t="s">
        <v>47</v>
      </c>
      <c r="G45" s="55" t="s">
        <v>36</v>
      </c>
      <c r="H45" s="55" t="s">
        <v>50</v>
      </c>
      <c r="I45" s="55" t="s">
        <v>52</v>
      </c>
      <c r="J45" s="55" t="s">
        <v>30</v>
      </c>
      <c r="K45" s="55" t="s">
        <v>48</v>
      </c>
      <c r="L45" s="17" t="s">
        <v>53</v>
      </c>
      <c r="M45" s="14" t="s">
        <v>85</v>
      </c>
      <c r="N45" s="55"/>
      <c r="O45" s="66">
        <v>50</v>
      </c>
      <c r="P45" s="66">
        <v>50</v>
      </c>
      <c r="Q45" s="66">
        <v>50</v>
      </c>
      <c r="R45" s="66">
        <v>50</v>
      </c>
      <c r="S45" s="67">
        <v>2300</v>
      </c>
      <c r="T45" s="67">
        <v>1603.1143099999999</v>
      </c>
      <c r="U45" s="67">
        <v>2300</v>
      </c>
      <c r="V45" s="67">
        <v>2233</v>
      </c>
      <c r="W45" s="67">
        <v>2233</v>
      </c>
      <c r="X45" s="67">
        <v>2233</v>
      </c>
    </row>
    <row r="46" spans="1:24" s="41" customFormat="1" ht="117.75" customHeight="1">
      <c r="A46" s="14"/>
      <c r="B46" s="14"/>
      <c r="C46" s="14" t="s">
        <v>110</v>
      </c>
      <c r="D46" s="55" t="s">
        <v>35</v>
      </c>
      <c r="E46" s="55" t="s">
        <v>26</v>
      </c>
      <c r="F46" s="55" t="s">
        <v>47</v>
      </c>
      <c r="G46" s="55" t="s">
        <v>36</v>
      </c>
      <c r="H46" s="55" t="s">
        <v>56</v>
      </c>
      <c r="I46" s="55" t="s">
        <v>36</v>
      </c>
      <c r="J46" s="55" t="s">
        <v>30</v>
      </c>
      <c r="K46" s="55" t="s">
        <v>48</v>
      </c>
      <c r="L46" s="17" t="s">
        <v>54</v>
      </c>
      <c r="M46" s="14" t="s">
        <v>85</v>
      </c>
      <c r="N46" s="55"/>
      <c r="O46" s="66">
        <v>100</v>
      </c>
      <c r="P46" s="66">
        <v>100</v>
      </c>
      <c r="Q46" s="66">
        <v>100</v>
      </c>
      <c r="R46" s="66">
        <v>100</v>
      </c>
      <c r="S46" s="67">
        <v>1521</v>
      </c>
      <c r="T46" s="67">
        <v>1004.50651</v>
      </c>
      <c r="U46" s="67">
        <v>1521</v>
      </c>
      <c r="V46" s="67">
        <v>838</v>
      </c>
      <c r="W46" s="67">
        <v>838</v>
      </c>
      <c r="X46" s="67">
        <v>838</v>
      </c>
    </row>
    <row r="47" spans="1:24" s="41" customFormat="1" ht="114.75" customHeight="1">
      <c r="A47" s="14"/>
      <c r="B47" s="14"/>
      <c r="C47" s="14" t="s">
        <v>110</v>
      </c>
      <c r="D47" s="55" t="s">
        <v>35</v>
      </c>
      <c r="E47" s="55" t="s">
        <v>26</v>
      </c>
      <c r="F47" s="55" t="s">
        <v>47</v>
      </c>
      <c r="G47" s="55" t="s">
        <v>141</v>
      </c>
      <c r="H47" s="55" t="s">
        <v>97</v>
      </c>
      <c r="I47" s="55" t="s">
        <v>36</v>
      </c>
      <c r="J47" s="55" t="s">
        <v>30</v>
      </c>
      <c r="K47" s="55" t="s">
        <v>48</v>
      </c>
      <c r="L47" s="17" t="s">
        <v>54</v>
      </c>
      <c r="M47" s="24" t="s">
        <v>85</v>
      </c>
      <c r="N47" s="55"/>
      <c r="O47" s="66">
        <v>100</v>
      </c>
      <c r="P47" s="66">
        <v>100</v>
      </c>
      <c r="Q47" s="66">
        <v>100</v>
      </c>
      <c r="R47" s="66">
        <v>100</v>
      </c>
      <c r="S47" s="67">
        <v>90</v>
      </c>
      <c r="T47" s="67">
        <v>82.101560000000006</v>
      </c>
      <c r="U47" s="67">
        <v>90</v>
      </c>
      <c r="V47" s="67">
        <v>152</v>
      </c>
      <c r="W47" s="67">
        <v>152</v>
      </c>
      <c r="X47" s="67">
        <v>152</v>
      </c>
    </row>
    <row r="48" spans="1:24" s="41" customFormat="1" ht="142.94999999999999" customHeight="1">
      <c r="A48" s="14"/>
      <c r="B48" s="14"/>
      <c r="C48" s="14" t="s">
        <v>110</v>
      </c>
      <c r="D48" s="55" t="s">
        <v>55</v>
      </c>
      <c r="E48" s="55" t="s">
        <v>26</v>
      </c>
      <c r="F48" s="55" t="s">
        <v>47</v>
      </c>
      <c r="G48" s="55" t="s">
        <v>141</v>
      </c>
      <c r="H48" s="55" t="s">
        <v>97</v>
      </c>
      <c r="I48" s="55" t="s">
        <v>36</v>
      </c>
      <c r="J48" s="55" t="s">
        <v>30</v>
      </c>
      <c r="K48" s="55" t="s">
        <v>48</v>
      </c>
      <c r="L48" s="17" t="s">
        <v>54</v>
      </c>
      <c r="M48" s="24" t="s">
        <v>143</v>
      </c>
      <c r="N48" s="55"/>
      <c r="O48" s="66">
        <v>100</v>
      </c>
      <c r="P48" s="66">
        <v>100</v>
      </c>
      <c r="Q48" s="66">
        <v>100</v>
      </c>
      <c r="R48" s="66">
        <v>100</v>
      </c>
      <c r="S48" s="67">
        <v>750</v>
      </c>
      <c r="T48" s="67">
        <v>499.21077000000002</v>
      </c>
      <c r="U48" s="67">
        <v>750</v>
      </c>
      <c r="V48" s="67">
        <v>650</v>
      </c>
      <c r="W48" s="67">
        <v>650</v>
      </c>
      <c r="X48" s="67">
        <v>650</v>
      </c>
    </row>
    <row r="49" spans="1:24" s="39" customFormat="1" ht="87.75" customHeight="1">
      <c r="A49" s="13"/>
      <c r="B49" s="13"/>
      <c r="C49" s="13" t="s">
        <v>134</v>
      </c>
      <c r="D49" s="58" t="s">
        <v>67</v>
      </c>
      <c r="E49" s="58" t="s">
        <v>26</v>
      </c>
      <c r="F49" s="58" t="s">
        <v>58</v>
      </c>
      <c r="G49" s="58" t="s">
        <v>72</v>
      </c>
      <c r="H49" s="58" t="s">
        <v>67</v>
      </c>
      <c r="I49" s="58" t="s">
        <v>72</v>
      </c>
      <c r="J49" s="58" t="s">
        <v>30</v>
      </c>
      <c r="K49" s="58" t="s">
        <v>48</v>
      </c>
      <c r="L49" s="48" t="s">
        <v>73</v>
      </c>
      <c r="M49" s="47" t="s">
        <v>86</v>
      </c>
      <c r="N49" s="58"/>
      <c r="O49" s="72"/>
      <c r="P49" s="72"/>
      <c r="Q49" s="72"/>
      <c r="R49" s="72"/>
      <c r="S49" s="73">
        <f>S50</f>
        <v>1417</v>
      </c>
      <c r="T49" s="73">
        <f t="shared" ref="T49:X49" si="11">T50</f>
        <v>-518.03632000000005</v>
      </c>
      <c r="U49" s="73">
        <f t="shared" si="11"/>
        <v>1417</v>
      </c>
      <c r="V49" s="73">
        <f t="shared" si="11"/>
        <v>652</v>
      </c>
      <c r="W49" s="73">
        <f t="shared" si="11"/>
        <v>704</v>
      </c>
      <c r="X49" s="73">
        <f t="shared" si="11"/>
        <v>761</v>
      </c>
    </row>
    <row r="50" spans="1:24" s="41" customFormat="1" ht="81.150000000000006" customHeight="1">
      <c r="A50" s="14"/>
      <c r="B50" s="14"/>
      <c r="C50" s="23" t="s">
        <v>73</v>
      </c>
      <c r="D50" s="57" t="s">
        <v>57</v>
      </c>
      <c r="E50" s="57" t="s">
        <v>26</v>
      </c>
      <c r="F50" s="57" t="s">
        <v>58</v>
      </c>
      <c r="G50" s="57" t="s">
        <v>27</v>
      </c>
      <c r="H50" s="57" t="s">
        <v>67</v>
      </c>
      <c r="I50" s="57" t="s">
        <v>27</v>
      </c>
      <c r="J50" s="57" t="s">
        <v>30</v>
      </c>
      <c r="K50" s="57" t="s">
        <v>48</v>
      </c>
      <c r="L50" s="20" t="s">
        <v>73</v>
      </c>
      <c r="M50" s="19" t="s">
        <v>86</v>
      </c>
      <c r="N50" s="57"/>
      <c r="O50" s="74">
        <v>55</v>
      </c>
      <c r="P50" s="74">
        <v>55</v>
      </c>
      <c r="Q50" s="74">
        <v>55</v>
      </c>
      <c r="R50" s="74">
        <v>55</v>
      </c>
      <c r="S50" s="71">
        <v>1417</v>
      </c>
      <c r="T50" s="71">
        <v>-518.03632000000005</v>
      </c>
      <c r="U50" s="71">
        <v>1417</v>
      </c>
      <c r="V50" s="71">
        <v>652</v>
      </c>
      <c r="W50" s="71">
        <v>704</v>
      </c>
      <c r="X50" s="71">
        <v>761</v>
      </c>
    </row>
    <row r="51" spans="1:24" s="41" customFormat="1" ht="40.5" customHeight="1">
      <c r="A51" s="13"/>
      <c r="B51" s="13"/>
      <c r="C51" s="23" t="s">
        <v>134</v>
      </c>
      <c r="D51" s="58" t="s">
        <v>67</v>
      </c>
      <c r="E51" s="58" t="s">
        <v>26</v>
      </c>
      <c r="F51" s="58" t="s">
        <v>52</v>
      </c>
      <c r="G51" s="58" t="s">
        <v>72</v>
      </c>
      <c r="H51" s="58" t="s">
        <v>67</v>
      </c>
      <c r="I51" s="58" t="s">
        <v>72</v>
      </c>
      <c r="J51" s="58" t="s">
        <v>30</v>
      </c>
      <c r="K51" s="58" t="s">
        <v>60</v>
      </c>
      <c r="L51" s="46" t="s">
        <v>175</v>
      </c>
      <c r="M51" s="47"/>
      <c r="N51" s="58"/>
      <c r="O51" s="72"/>
      <c r="P51" s="72"/>
      <c r="Q51" s="72"/>
      <c r="R51" s="72"/>
      <c r="S51" s="73">
        <f t="shared" ref="S51:X51" si="12">S52+S53</f>
        <v>6000</v>
      </c>
      <c r="T51" s="73">
        <f>T52+T53</f>
        <v>4996.0873600000004</v>
      </c>
      <c r="U51" s="73">
        <f t="shared" si="12"/>
        <v>6000</v>
      </c>
      <c r="V51" s="73">
        <f t="shared" si="12"/>
        <v>6000</v>
      </c>
      <c r="W51" s="73">
        <f t="shared" si="12"/>
        <v>6000</v>
      </c>
      <c r="X51" s="73">
        <f t="shared" si="12"/>
        <v>6000</v>
      </c>
    </row>
    <row r="52" spans="1:24" s="41" customFormat="1" ht="55.5" customHeight="1">
      <c r="A52" s="14"/>
      <c r="B52" s="14"/>
      <c r="C52" s="14" t="s">
        <v>74</v>
      </c>
      <c r="D52" s="55" t="s">
        <v>35</v>
      </c>
      <c r="E52" s="55" t="s">
        <v>26</v>
      </c>
      <c r="F52" s="55" t="s">
        <v>52</v>
      </c>
      <c r="G52" s="55" t="s">
        <v>27</v>
      </c>
      <c r="H52" s="55" t="s">
        <v>168</v>
      </c>
      <c r="I52" s="55" t="s">
        <v>36</v>
      </c>
      <c r="J52" s="55" t="s">
        <v>30</v>
      </c>
      <c r="K52" s="55" t="s">
        <v>60</v>
      </c>
      <c r="L52" s="17" t="s">
        <v>167</v>
      </c>
      <c r="M52" s="14" t="s">
        <v>85</v>
      </c>
      <c r="N52" s="55"/>
      <c r="O52" s="66">
        <v>100</v>
      </c>
      <c r="P52" s="66">
        <v>100</v>
      </c>
      <c r="Q52" s="66">
        <v>100</v>
      </c>
      <c r="R52" s="66">
        <v>100</v>
      </c>
      <c r="S52" s="67">
        <v>6000</v>
      </c>
      <c r="T52" s="71">
        <v>4984.6000000000004</v>
      </c>
      <c r="U52" s="67">
        <v>6000</v>
      </c>
      <c r="V52" s="67">
        <v>6000</v>
      </c>
      <c r="W52" s="67">
        <v>6000</v>
      </c>
      <c r="X52" s="67">
        <v>6000</v>
      </c>
    </row>
    <row r="53" spans="1:24" s="41" customFormat="1" ht="31.95" customHeight="1">
      <c r="A53" s="13"/>
      <c r="B53" s="13"/>
      <c r="C53" s="23" t="s">
        <v>134</v>
      </c>
      <c r="D53" s="54" t="s">
        <v>67</v>
      </c>
      <c r="E53" s="54" t="s">
        <v>26</v>
      </c>
      <c r="F53" s="54" t="s">
        <v>52</v>
      </c>
      <c r="G53" s="54" t="s">
        <v>28</v>
      </c>
      <c r="H53" s="54" t="s">
        <v>67</v>
      </c>
      <c r="I53" s="54" t="s">
        <v>72</v>
      </c>
      <c r="J53" s="54" t="s">
        <v>30</v>
      </c>
      <c r="K53" s="54" t="s">
        <v>60</v>
      </c>
      <c r="L53" s="46" t="s">
        <v>75</v>
      </c>
      <c r="M53" s="13"/>
      <c r="N53" s="54"/>
      <c r="O53" s="69"/>
      <c r="P53" s="69"/>
      <c r="Q53" s="69"/>
      <c r="R53" s="69"/>
      <c r="S53" s="73">
        <f>S55+S56+S54</f>
        <v>0</v>
      </c>
      <c r="T53" s="73">
        <f t="shared" ref="T53:X53" si="13">T55+T56+T54</f>
        <v>11.487360000000001</v>
      </c>
      <c r="U53" s="73">
        <f t="shared" si="13"/>
        <v>0</v>
      </c>
      <c r="V53" s="73">
        <f t="shared" si="13"/>
        <v>0</v>
      </c>
      <c r="W53" s="73">
        <f t="shared" si="13"/>
        <v>0</v>
      </c>
      <c r="X53" s="73">
        <f t="shared" si="13"/>
        <v>0</v>
      </c>
    </row>
    <row r="54" spans="1:24" s="41" customFormat="1" ht="140.25" customHeight="1">
      <c r="A54" s="13"/>
      <c r="B54" s="13"/>
      <c r="C54" s="17" t="s">
        <v>75</v>
      </c>
      <c r="D54" s="55" t="s">
        <v>55</v>
      </c>
      <c r="E54" s="55" t="s">
        <v>26</v>
      </c>
      <c r="F54" s="55" t="s">
        <v>52</v>
      </c>
      <c r="G54" s="55" t="s">
        <v>28</v>
      </c>
      <c r="H54" s="55" t="s">
        <v>168</v>
      </c>
      <c r="I54" s="55" t="s">
        <v>36</v>
      </c>
      <c r="J54" s="55" t="s">
        <v>30</v>
      </c>
      <c r="K54" s="55" t="s">
        <v>60</v>
      </c>
      <c r="L54" s="17" t="s">
        <v>169</v>
      </c>
      <c r="M54" s="14" t="s">
        <v>143</v>
      </c>
      <c r="N54" s="55"/>
      <c r="O54" s="66">
        <v>100</v>
      </c>
      <c r="P54" s="66">
        <v>100</v>
      </c>
      <c r="Q54" s="66">
        <v>100</v>
      </c>
      <c r="R54" s="66">
        <v>100</v>
      </c>
      <c r="S54" s="71">
        <v>0</v>
      </c>
      <c r="T54" s="71">
        <v>4.3331400000000002</v>
      </c>
      <c r="U54" s="71">
        <v>0</v>
      </c>
      <c r="V54" s="71">
        <v>0</v>
      </c>
      <c r="W54" s="71">
        <v>0</v>
      </c>
      <c r="X54" s="71">
        <v>0</v>
      </c>
    </row>
    <row r="55" spans="1:24" s="41" customFormat="1" ht="61.5" customHeight="1">
      <c r="A55" s="7"/>
      <c r="B55" s="7"/>
      <c r="C55" s="17" t="s">
        <v>75</v>
      </c>
      <c r="D55" s="55" t="s">
        <v>35</v>
      </c>
      <c r="E55" s="55" t="s">
        <v>26</v>
      </c>
      <c r="F55" s="55" t="s">
        <v>52</v>
      </c>
      <c r="G55" s="55" t="s">
        <v>28</v>
      </c>
      <c r="H55" s="55" t="s">
        <v>168</v>
      </c>
      <c r="I55" s="55" t="s">
        <v>36</v>
      </c>
      <c r="J55" s="55" t="s">
        <v>30</v>
      </c>
      <c r="K55" s="55" t="s">
        <v>60</v>
      </c>
      <c r="L55" s="17" t="s">
        <v>169</v>
      </c>
      <c r="M55" s="7" t="s">
        <v>85</v>
      </c>
      <c r="N55" s="56"/>
      <c r="O55" s="66" t="s">
        <v>70</v>
      </c>
      <c r="P55" s="66" t="s">
        <v>70</v>
      </c>
      <c r="Q55" s="66" t="s">
        <v>70</v>
      </c>
      <c r="R55" s="66">
        <v>100</v>
      </c>
      <c r="S55" s="67">
        <v>0</v>
      </c>
      <c r="T55" s="67">
        <v>1.5277700000000001</v>
      </c>
      <c r="U55" s="67">
        <v>0</v>
      </c>
      <c r="V55" s="67">
        <v>0</v>
      </c>
      <c r="W55" s="67">
        <v>0</v>
      </c>
      <c r="X55" s="67">
        <v>0</v>
      </c>
    </row>
    <row r="56" spans="1:24" s="41" customFormat="1" ht="81.75" customHeight="1">
      <c r="A56" s="7"/>
      <c r="B56" s="7"/>
      <c r="C56" s="17" t="s">
        <v>75</v>
      </c>
      <c r="D56" s="55" t="s">
        <v>78</v>
      </c>
      <c r="E56" s="55" t="s">
        <v>26</v>
      </c>
      <c r="F56" s="55" t="s">
        <v>52</v>
      </c>
      <c r="G56" s="55" t="s">
        <v>28</v>
      </c>
      <c r="H56" s="55" t="s">
        <v>168</v>
      </c>
      <c r="I56" s="55" t="s">
        <v>36</v>
      </c>
      <c r="J56" s="55" t="s">
        <v>30</v>
      </c>
      <c r="K56" s="55" t="s">
        <v>60</v>
      </c>
      <c r="L56" s="17" t="s">
        <v>169</v>
      </c>
      <c r="M56" s="7" t="s">
        <v>159</v>
      </c>
      <c r="N56" s="56"/>
      <c r="O56" s="66" t="s">
        <v>70</v>
      </c>
      <c r="P56" s="66" t="s">
        <v>70</v>
      </c>
      <c r="Q56" s="66" t="s">
        <v>70</v>
      </c>
      <c r="R56" s="66">
        <v>100</v>
      </c>
      <c r="S56" s="67">
        <v>0</v>
      </c>
      <c r="T56" s="67">
        <v>5.6264500000000002</v>
      </c>
      <c r="U56" s="67">
        <v>0</v>
      </c>
      <c r="V56" s="67">
        <v>0</v>
      </c>
      <c r="W56" s="67">
        <v>0</v>
      </c>
      <c r="X56" s="67">
        <v>0</v>
      </c>
    </row>
    <row r="57" spans="1:24" s="39" customFormat="1" ht="50.25" customHeight="1">
      <c r="A57" s="23"/>
      <c r="B57" s="23"/>
      <c r="C57" s="13" t="s">
        <v>111</v>
      </c>
      <c r="D57" s="54" t="s">
        <v>67</v>
      </c>
      <c r="E57" s="54" t="s">
        <v>26</v>
      </c>
      <c r="F57" s="54" t="s">
        <v>95</v>
      </c>
      <c r="G57" s="54" t="s">
        <v>72</v>
      </c>
      <c r="H57" s="54" t="s">
        <v>67</v>
      </c>
      <c r="I57" s="54" t="s">
        <v>72</v>
      </c>
      <c r="J57" s="54" t="s">
        <v>30</v>
      </c>
      <c r="K57" s="54" t="s">
        <v>67</v>
      </c>
      <c r="L57" s="13" t="s">
        <v>111</v>
      </c>
      <c r="M57" s="23"/>
      <c r="N57" s="64"/>
      <c r="O57" s="69"/>
      <c r="P57" s="69"/>
      <c r="Q57" s="69"/>
      <c r="R57" s="69"/>
      <c r="S57" s="65">
        <f t="shared" ref="S57:X57" si="14">S58+S62</f>
        <v>1515</v>
      </c>
      <c r="T57" s="65">
        <f t="shared" si="14"/>
        <v>6002.43703</v>
      </c>
      <c r="U57" s="65">
        <f t="shared" si="14"/>
        <v>1515</v>
      </c>
      <c r="V57" s="65">
        <f t="shared" si="14"/>
        <v>2039</v>
      </c>
      <c r="W57" s="65">
        <f t="shared" si="14"/>
        <v>2039</v>
      </c>
      <c r="X57" s="65">
        <f t="shared" si="14"/>
        <v>2039</v>
      </c>
    </row>
    <row r="58" spans="1:24" s="39" customFormat="1" ht="53.25" customHeight="1">
      <c r="A58" s="23"/>
      <c r="B58" s="23"/>
      <c r="C58" s="13" t="s">
        <v>111</v>
      </c>
      <c r="D58" s="54" t="s">
        <v>67</v>
      </c>
      <c r="E58" s="54" t="s">
        <v>26</v>
      </c>
      <c r="F58" s="54" t="s">
        <v>95</v>
      </c>
      <c r="G58" s="54" t="s">
        <v>28</v>
      </c>
      <c r="H58" s="54" t="s">
        <v>67</v>
      </c>
      <c r="I58" s="54" t="s">
        <v>72</v>
      </c>
      <c r="J58" s="54" t="s">
        <v>30</v>
      </c>
      <c r="K58" s="54" t="s">
        <v>170</v>
      </c>
      <c r="L58" s="13" t="s">
        <v>111</v>
      </c>
      <c r="M58" s="23"/>
      <c r="N58" s="64"/>
      <c r="O58" s="66">
        <v>100</v>
      </c>
      <c r="P58" s="66">
        <v>100</v>
      </c>
      <c r="Q58" s="66">
        <v>100</v>
      </c>
      <c r="R58" s="66">
        <v>100</v>
      </c>
      <c r="S58" s="65">
        <f>S59+S60+S61</f>
        <v>508</v>
      </c>
      <c r="T58" s="65">
        <f>T59+T60+T61</f>
        <v>1946.53063</v>
      </c>
      <c r="U58" s="65">
        <f t="shared" ref="U58:X58" si="15">U59+U60</f>
        <v>508</v>
      </c>
      <c r="V58" s="65">
        <f t="shared" si="15"/>
        <v>505</v>
      </c>
      <c r="W58" s="65">
        <f t="shared" si="15"/>
        <v>505</v>
      </c>
      <c r="X58" s="65">
        <f t="shared" si="15"/>
        <v>505</v>
      </c>
    </row>
    <row r="59" spans="1:24" s="41" customFormat="1" ht="139.5" customHeight="1">
      <c r="A59" s="7"/>
      <c r="B59" s="7"/>
      <c r="C59" s="14" t="s">
        <v>111</v>
      </c>
      <c r="D59" s="56">
        <v>250</v>
      </c>
      <c r="E59" s="56">
        <v>1</v>
      </c>
      <c r="F59" s="56">
        <v>14</v>
      </c>
      <c r="G59" s="55" t="s">
        <v>28</v>
      </c>
      <c r="H59" s="55" t="s">
        <v>144</v>
      </c>
      <c r="I59" s="55" t="s">
        <v>36</v>
      </c>
      <c r="J59" s="55" t="s">
        <v>30</v>
      </c>
      <c r="K59" s="56">
        <v>410</v>
      </c>
      <c r="L59" s="25" t="s">
        <v>176</v>
      </c>
      <c r="M59" s="14" t="s">
        <v>85</v>
      </c>
      <c r="N59" s="56"/>
      <c r="O59" s="66">
        <v>100</v>
      </c>
      <c r="P59" s="66">
        <v>100</v>
      </c>
      <c r="Q59" s="66">
        <v>100</v>
      </c>
      <c r="R59" s="66">
        <v>100</v>
      </c>
      <c r="S59" s="67">
        <v>0</v>
      </c>
      <c r="T59" s="67">
        <v>1875.473</v>
      </c>
      <c r="U59" s="67">
        <v>0</v>
      </c>
      <c r="V59" s="67">
        <v>505</v>
      </c>
      <c r="W59" s="67">
        <v>505</v>
      </c>
      <c r="X59" s="67">
        <v>505</v>
      </c>
    </row>
    <row r="60" spans="1:24" s="41" customFormat="1" ht="147.75" customHeight="1">
      <c r="A60" s="7"/>
      <c r="B60" s="7"/>
      <c r="C60" s="14" t="s">
        <v>111</v>
      </c>
      <c r="D60" s="56">
        <v>250</v>
      </c>
      <c r="E60" s="56">
        <v>1</v>
      </c>
      <c r="F60" s="56">
        <v>14</v>
      </c>
      <c r="G60" s="55" t="s">
        <v>28</v>
      </c>
      <c r="H60" s="55" t="s">
        <v>61</v>
      </c>
      <c r="I60" s="55" t="s">
        <v>36</v>
      </c>
      <c r="J60" s="55" t="s">
        <v>30</v>
      </c>
      <c r="K60" s="56">
        <v>410</v>
      </c>
      <c r="L60" s="17" t="s">
        <v>62</v>
      </c>
      <c r="M60" s="14" t="s">
        <v>85</v>
      </c>
      <c r="N60" s="56"/>
      <c r="O60" s="66">
        <v>100</v>
      </c>
      <c r="P60" s="66">
        <v>100</v>
      </c>
      <c r="Q60" s="66">
        <v>100</v>
      </c>
      <c r="R60" s="66">
        <v>100</v>
      </c>
      <c r="S60" s="67">
        <v>508</v>
      </c>
      <c r="T60" s="67">
        <v>22.97063</v>
      </c>
      <c r="U60" s="67">
        <v>508</v>
      </c>
      <c r="V60" s="67">
        <v>0</v>
      </c>
      <c r="W60" s="67">
        <v>0</v>
      </c>
      <c r="X60" s="67">
        <v>0</v>
      </c>
    </row>
    <row r="61" spans="1:24" s="41" customFormat="1" ht="147.75" customHeight="1">
      <c r="A61" s="7"/>
      <c r="B61" s="7"/>
      <c r="C61" s="14" t="s">
        <v>111</v>
      </c>
      <c r="D61" s="56">
        <v>250</v>
      </c>
      <c r="E61" s="56">
        <v>1</v>
      </c>
      <c r="F61" s="56">
        <v>14</v>
      </c>
      <c r="G61" s="55" t="s">
        <v>28</v>
      </c>
      <c r="H61" s="55" t="s">
        <v>61</v>
      </c>
      <c r="I61" s="55" t="s">
        <v>36</v>
      </c>
      <c r="J61" s="55" t="s">
        <v>30</v>
      </c>
      <c r="K61" s="56">
        <v>440</v>
      </c>
      <c r="L61" s="25" t="s">
        <v>267</v>
      </c>
      <c r="M61" s="14" t="s">
        <v>85</v>
      </c>
      <c r="N61" s="56"/>
      <c r="O61" s="66">
        <v>100</v>
      </c>
      <c r="P61" s="66">
        <v>100</v>
      </c>
      <c r="Q61" s="66">
        <v>100</v>
      </c>
      <c r="R61" s="66">
        <v>100</v>
      </c>
      <c r="S61" s="67">
        <v>0</v>
      </c>
      <c r="T61" s="67">
        <v>48.087000000000003</v>
      </c>
      <c r="U61" s="67">
        <v>0</v>
      </c>
      <c r="V61" s="67">
        <v>0</v>
      </c>
      <c r="W61" s="67">
        <v>0</v>
      </c>
      <c r="X61" s="67">
        <v>0</v>
      </c>
    </row>
    <row r="62" spans="1:24" s="41" customFormat="1" ht="105.6">
      <c r="A62" s="23"/>
      <c r="B62" s="23"/>
      <c r="C62" s="46" t="s">
        <v>76</v>
      </c>
      <c r="D62" s="54" t="s">
        <v>67</v>
      </c>
      <c r="E62" s="54">
        <v>1</v>
      </c>
      <c r="F62" s="54">
        <v>14</v>
      </c>
      <c r="G62" s="54" t="s">
        <v>63</v>
      </c>
      <c r="H62" s="54" t="s">
        <v>29</v>
      </c>
      <c r="I62" s="54" t="s">
        <v>72</v>
      </c>
      <c r="J62" s="54" t="s">
        <v>30</v>
      </c>
      <c r="K62" s="54">
        <v>430</v>
      </c>
      <c r="L62" s="46" t="s">
        <v>76</v>
      </c>
      <c r="M62" s="13"/>
      <c r="N62" s="64"/>
      <c r="O62" s="69"/>
      <c r="P62" s="69"/>
      <c r="Q62" s="69"/>
      <c r="R62" s="69"/>
      <c r="S62" s="65">
        <f>S63+S64</f>
        <v>1007</v>
      </c>
      <c r="T62" s="65">
        <f t="shared" ref="T62:X62" si="16">T63+T64</f>
        <v>4055.9063999999998</v>
      </c>
      <c r="U62" s="65">
        <f t="shared" si="16"/>
        <v>1007</v>
      </c>
      <c r="V62" s="65">
        <f t="shared" si="16"/>
        <v>1534</v>
      </c>
      <c r="W62" s="65">
        <f t="shared" si="16"/>
        <v>1534</v>
      </c>
      <c r="X62" s="65">
        <f t="shared" si="16"/>
        <v>1534</v>
      </c>
    </row>
    <row r="63" spans="1:24" s="41" customFormat="1" ht="114.75" customHeight="1">
      <c r="A63" s="7"/>
      <c r="B63" s="7"/>
      <c r="C63" s="14" t="s">
        <v>112</v>
      </c>
      <c r="D63" s="55" t="s">
        <v>35</v>
      </c>
      <c r="E63" s="55" t="s">
        <v>26</v>
      </c>
      <c r="F63" s="55" t="s">
        <v>95</v>
      </c>
      <c r="G63" s="55" t="s">
        <v>63</v>
      </c>
      <c r="H63" s="55" t="s">
        <v>50</v>
      </c>
      <c r="I63" s="55" t="s">
        <v>36</v>
      </c>
      <c r="J63" s="55" t="s">
        <v>30</v>
      </c>
      <c r="K63" s="55" t="s">
        <v>64</v>
      </c>
      <c r="L63" s="17" t="s">
        <v>171</v>
      </c>
      <c r="M63" s="14" t="s">
        <v>85</v>
      </c>
      <c r="N63" s="56"/>
      <c r="O63" s="66">
        <v>100</v>
      </c>
      <c r="P63" s="66">
        <v>100</v>
      </c>
      <c r="Q63" s="66">
        <v>100</v>
      </c>
      <c r="R63" s="66">
        <v>100</v>
      </c>
      <c r="S63" s="67">
        <v>569</v>
      </c>
      <c r="T63" s="67">
        <v>3497.5065500000001</v>
      </c>
      <c r="U63" s="67">
        <v>569</v>
      </c>
      <c r="V63" s="67">
        <v>1010</v>
      </c>
      <c r="W63" s="67">
        <v>1010</v>
      </c>
      <c r="X63" s="67">
        <v>1010</v>
      </c>
    </row>
    <row r="64" spans="1:24" s="41" customFormat="1" ht="89.25" customHeight="1">
      <c r="A64" s="7"/>
      <c r="B64" s="7"/>
      <c r="C64" s="14" t="s">
        <v>112</v>
      </c>
      <c r="D64" s="55" t="s">
        <v>35</v>
      </c>
      <c r="E64" s="55">
        <v>1</v>
      </c>
      <c r="F64" s="55">
        <v>14</v>
      </c>
      <c r="G64" s="55" t="s">
        <v>63</v>
      </c>
      <c r="H64" s="55" t="s">
        <v>50</v>
      </c>
      <c r="I64" s="55" t="s">
        <v>52</v>
      </c>
      <c r="J64" s="55" t="s">
        <v>30</v>
      </c>
      <c r="K64" s="55" t="s">
        <v>64</v>
      </c>
      <c r="L64" s="17" t="s">
        <v>96</v>
      </c>
      <c r="M64" s="14" t="s">
        <v>85</v>
      </c>
      <c r="N64" s="56"/>
      <c r="O64" s="66">
        <v>50</v>
      </c>
      <c r="P64" s="66">
        <v>50</v>
      </c>
      <c r="Q64" s="66">
        <v>50</v>
      </c>
      <c r="R64" s="66">
        <v>50</v>
      </c>
      <c r="S64" s="67">
        <v>438</v>
      </c>
      <c r="T64" s="67">
        <v>558.39985000000001</v>
      </c>
      <c r="U64" s="67">
        <v>438</v>
      </c>
      <c r="V64" s="67">
        <v>524</v>
      </c>
      <c r="W64" s="67">
        <v>524</v>
      </c>
      <c r="X64" s="67">
        <v>524</v>
      </c>
    </row>
    <row r="65" spans="1:26" s="39" customFormat="1" ht="29.25" customHeight="1">
      <c r="A65" s="23"/>
      <c r="B65" s="23"/>
      <c r="C65" s="46" t="s">
        <v>77</v>
      </c>
      <c r="D65" s="54" t="s">
        <v>67</v>
      </c>
      <c r="E65" s="54" t="s">
        <v>26</v>
      </c>
      <c r="F65" s="54" t="s">
        <v>65</v>
      </c>
      <c r="G65" s="54" t="s">
        <v>72</v>
      </c>
      <c r="H65" s="54" t="s">
        <v>67</v>
      </c>
      <c r="I65" s="54" t="s">
        <v>72</v>
      </c>
      <c r="J65" s="54" t="s">
        <v>30</v>
      </c>
      <c r="K65" s="54" t="s">
        <v>67</v>
      </c>
      <c r="L65" s="46" t="s">
        <v>77</v>
      </c>
      <c r="M65" s="13"/>
      <c r="N65" s="64"/>
      <c r="O65" s="69"/>
      <c r="P65" s="69"/>
      <c r="Q65" s="69"/>
      <c r="R65" s="69"/>
      <c r="S65" s="65">
        <f t="shared" ref="S65:X65" si="17">SUM(S66:S111)</f>
        <v>732</v>
      </c>
      <c r="T65" s="65">
        <f t="shared" si="17"/>
        <v>3240.0464899999997</v>
      </c>
      <c r="U65" s="65">
        <f t="shared" si="17"/>
        <v>732</v>
      </c>
      <c r="V65" s="65">
        <f t="shared" si="17"/>
        <v>921.99999999999989</v>
      </c>
      <c r="W65" s="65">
        <f t="shared" si="17"/>
        <v>917.99999999999989</v>
      </c>
      <c r="X65" s="65">
        <f t="shared" si="17"/>
        <v>914</v>
      </c>
      <c r="Z65" s="42"/>
    </row>
    <row r="66" spans="1:26" s="41" customFormat="1" ht="140.4" customHeight="1">
      <c r="A66" s="7"/>
      <c r="B66" s="7"/>
      <c r="C66" s="7" t="s">
        <v>77</v>
      </c>
      <c r="D66" s="55" t="s">
        <v>50</v>
      </c>
      <c r="E66" s="55" t="s">
        <v>26</v>
      </c>
      <c r="F66" s="55" t="s">
        <v>65</v>
      </c>
      <c r="G66" s="55" t="s">
        <v>27</v>
      </c>
      <c r="H66" s="55" t="s">
        <v>61</v>
      </c>
      <c r="I66" s="55" t="s">
        <v>27</v>
      </c>
      <c r="J66" s="55" t="s">
        <v>206</v>
      </c>
      <c r="K66" s="55" t="s">
        <v>66</v>
      </c>
      <c r="L66" s="18" t="s">
        <v>195</v>
      </c>
      <c r="M66" s="24" t="s">
        <v>216</v>
      </c>
      <c r="N66" s="56"/>
      <c r="O66" s="66">
        <v>50</v>
      </c>
      <c r="P66" s="66">
        <v>50</v>
      </c>
      <c r="Q66" s="66">
        <v>50</v>
      </c>
      <c r="R66" s="66">
        <v>50</v>
      </c>
      <c r="S66" s="67">
        <v>0</v>
      </c>
      <c r="T66" s="67">
        <v>5</v>
      </c>
      <c r="U66" s="67">
        <v>0</v>
      </c>
      <c r="V66" s="67">
        <v>0</v>
      </c>
      <c r="W66" s="67">
        <v>0</v>
      </c>
      <c r="X66" s="67">
        <v>0</v>
      </c>
    </row>
    <row r="67" spans="1:26" s="41" customFormat="1" ht="140.4" customHeight="1">
      <c r="A67" s="7"/>
      <c r="B67" s="7"/>
      <c r="C67" s="7" t="s">
        <v>77</v>
      </c>
      <c r="D67" s="55" t="s">
        <v>50</v>
      </c>
      <c r="E67" s="55" t="s">
        <v>26</v>
      </c>
      <c r="F67" s="55" t="s">
        <v>65</v>
      </c>
      <c r="G67" s="55" t="s">
        <v>27</v>
      </c>
      <c r="H67" s="55" t="s">
        <v>243</v>
      </c>
      <c r="I67" s="55" t="s">
        <v>27</v>
      </c>
      <c r="J67" s="55" t="s">
        <v>268</v>
      </c>
      <c r="K67" s="55" t="s">
        <v>66</v>
      </c>
      <c r="L67" s="26" t="s">
        <v>269</v>
      </c>
      <c r="M67" s="24" t="s">
        <v>216</v>
      </c>
      <c r="N67" s="56"/>
      <c r="O67" s="66">
        <v>50</v>
      </c>
      <c r="P67" s="66">
        <v>50</v>
      </c>
      <c r="Q67" s="66">
        <v>50</v>
      </c>
      <c r="R67" s="66">
        <v>50</v>
      </c>
      <c r="S67" s="67">
        <v>0</v>
      </c>
      <c r="T67" s="67">
        <v>2.25</v>
      </c>
      <c r="U67" s="67">
        <v>0</v>
      </c>
      <c r="V67" s="67">
        <v>0</v>
      </c>
      <c r="W67" s="67">
        <v>0</v>
      </c>
      <c r="X67" s="67">
        <v>0</v>
      </c>
    </row>
    <row r="68" spans="1:26" s="41" customFormat="1" ht="195" customHeight="1">
      <c r="A68" s="7"/>
      <c r="B68" s="7"/>
      <c r="C68" s="7" t="s">
        <v>77</v>
      </c>
      <c r="D68" s="55" t="s">
        <v>50</v>
      </c>
      <c r="E68" s="55" t="s">
        <v>26</v>
      </c>
      <c r="F68" s="55" t="s">
        <v>65</v>
      </c>
      <c r="G68" s="55" t="s">
        <v>27</v>
      </c>
      <c r="H68" s="55" t="s">
        <v>243</v>
      </c>
      <c r="I68" s="55" t="s">
        <v>27</v>
      </c>
      <c r="J68" s="55" t="s">
        <v>245</v>
      </c>
      <c r="K68" s="55" t="s">
        <v>66</v>
      </c>
      <c r="L68" s="26" t="s">
        <v>244</v>
      </c>
      <c r="M68" s="24" t="s">
        <v>216</v>
      </c>
      <c r="N68" s="56"/>
      <c r="O68" s="66">
        <v>50</v>
      </c>
      <c r="P68" s="66">
        <v>50</v>
      </c>
      <c r="Q68" s="66">
        <v>50</v>
      </c>
      <c r="R68" s="66">
        <v>50</v>
      </c>
      <c r="S68" s="67">
        <v>0</v>
      </c>
      <c r="T68" s="67">
        <v>9</v>
      </c>
      <c r="U68" s="67">
        <v>0</v>
      </c>
      <c r="V68" s="67">
        <v>0</v>
      </c>
      <c r="W68" s="67">
        <v>0</v>
      </c>
      <c r="X68" s="67">
        <v>0</v>
      </c>
    </row>
    <row r="69" spans="1:26" s="41" customFormat="1" ht="266.25" customHeight="1">
      <c r="A69" s="7"/>
      <c r="B69" s="7"/>
      <c r="C69" s="7" t="s">
        <v>77</v>
      </c>
      <c r="D69" s="55" t="s">
        <v>50</v>
      </c>
      <c r="E69" s="55" t="s">
        <v>26</v>
      </c>
      <c r="F69" s="55" t="s">
        <v>65</v>
      </c>
      <c r="G69" s="55" t="s">
        <v>27</v>
      </c>
      <c r="H69" s="55" t="s">
        <v>243</v>
      </c>
      <c r="I69" s="55" t="s">
        <v>27</v>
      </c>
      <c r="J69" s="55" t="s">
        <v>270</v>
      </c>
      <c r="K69" s="55" t="s">
        <v>66</v>
      </c>
      <c r="L69" s="26" t="s">
        <v>271</v>
      </c>
      <c r="M69" s="24" t="s">
        <v>216</v>
      </c>
      <c r="N69" s="56"/>
      <c r="O69" s="66">
        <v>50</v>
      </c>
      <c r="P69" s="66">
        <v>50</v>
      </c>
      <c r="Q69" s="66">
        <v>50</v>
      </c>
      <c r="R69" s="66">
        <v>50</v>
      </c>
      <c r="S69" s="67">
        <v>0</v>
      </c>
      <c r="T69" s="67">
        <v>1.85971</v>
      </c>
      <c r="U69" s="67">
        <v>0</v>
      </c>
      <c r="V69" s="67">
        <v>0</v>
      </c>
      <c r="W69" s="67">
        <v>0</v>
      </c>
      <c r="X69" s="67">
        <v>0</v>
      </c>
    </row>
    <row r="70" spans="1:26" s="41" customFormat="1" ht="191.25" customHeight="1">
      <c r="A70" s="7"/>
      <c r="B70" s="7"/>
      <c r="C70" s="7" t="s">
        <v>77</v>
      </c>
      <c r="D70" s="55" t="s">
        <v>50</v>
      </c>
      <c r="E70" s="55" t="s">
        <v>26</v>
      </c>
      <c r="F70" s="55" t="s">
        <v>65</v>
      </c>
      <c r="G70" s="55" t="s">
        <v>27</v>
      </c>
      <c r="H70" s="55" t="s">
        <v>243</v>
      </c>
      <c r="I70" s="55" t="s">
        <v>27</v>
      </c>
      <c r="J70" s="55" t="s">
        <v>246</v>
      </c>
      <c r="K70" s="55" t="s">
        <v>66</v>
      </c>
      <c r="L70" s="26" t="s">
        <v>244</v>
      </c>
      <c r="M70" s="24" t="s">
        <v>216</v>
      </c>
      <c r="N70" s="56"/>
      <c r="O70" s="66">
        <v>50</v>
      </c>
      <c r="P70" s="66">
        <v>50</v>
      </c>
      <c r="Q70" s="66">
        <v>50</v>
      </c>
      <c r="R70" s="66">
        <v>50</v>
      </c>
      <c r="S70" s="67">
        <v>158</v>
      </c>
      <c r="T70" s="67">
        <v>145.61457999999999</v>
      </c>
      <c r="U70" s="67">
        <v>158</v>
      </c>
      <c r="V70" s="67">
        <v>107.8</v>
      </c>
      <c r="W70" s="67">
        <v>107</v>
      </c>
      <c r="X70" s="67">
        <v>107</v>
      </c>
    </row>
    <row r="71" spans="1:26" s="41" customFormat="1" ht="141" customHeight="1">
      <c r="A71" s="7"/>
      <c r="B71" s="7"/>
      <c r="C71" s="7" t="s">
        <v>77</v>
      </c>
      <c r="D71" s="55" t="s">
        <v>50</v>
      </c>
      <c r="E71" s="55" t="s">
        <v>26</v>
      </c>
      <c r="F71" s="55" t="s">
        <v>65</v>
      </c>
      <c r="G71" s="55" t="s">
        <v>27</v>
      </c>
      <c r="H71" s="55" t="s">
        <v>196</v>
      </c>
      <c r="I71" s="55" t="s">
        <v>27</v>
      </c>
      <c r="J71" s="55" t="s">
        <v>199</v>
      </c>
      <c r="K71" s="55" t="s">
        <v>66</v>
      </c>
      <c r="L71" s="26" t="s">
        <v>198</v>
      </c>
      <c r="M71" s="24" t="s">
        <v>216</v>
      </c>
      <c r="N71" s="56"/>
      <c r="O71" s="66">
        <v>50</v>
      </c>
      <c r="P71" s="66">
        <v>50</v>
      </c>
      <c r="Q71" s="66">
        <v>50</v>
      </c>
      <c r="R71" s="66">
        <v>50</v>
      </c>
      <c r="S71" s="67">
        <v>0</v>
      </c>
      <c r="T71" s="67">
        <v>1.05</v>
      </c>
      <c r="U71" s="67">
        <v>0</v>
      </c>
      <c r="V71" s="67">
        <v>0</v>
      </c>
      <c r="W71" s="67">
        <v>0</v>
      </c>
      <c r="X71" s="67">
        <v>0</v>
      </c>
    </row>
    <row r="72" spans="1:26" s="41" customFormat="1" ht="157.5" customHeight="1">
      <c r="A72" s="7"/>
      <c r="B72" s="7"/>
      <c r="C72" s="7" t="s">
        <v>77</v>
      </c>
      <c r="D72" s="55" t="s">
        <v>272</v>
      </c>
      <c r="E72" s="55" t="s">
        <v>26</v>
      </c>
      <c r="F72" s="55" t="s">
        <v>65</v>
      </c>
      <c r="G72" s="55" t="s">
        <v>27</v>
      </c>
      <c r="H72" s="55" t="s">
        <v>196</v>
      </c>
      <c r="I72" s="55" t="s">
        <v>27</v>
      </c>
      <c r="J72" s="55" t="s">
        <v>273</v>
      </c>
      <c r="K72" s="55" t="s">
        <v>66</v>
      </c>
      <c r="L72" s="26" t="s">
        <v>198</v>
      </c>
      <c r="M72" s="24" t="s">
        <v>216</v>
      </c>
      <c r="N72" s="56"/>
      <c r="O72" s="66">
        <v>50</v>
      </c>
      <c r="P72" s="66">
        <v>50</v>
      </c>
      <c r="Q72" s="66">
        <v>50</v>
      </c>
      <c r="R72" s="66">
        <v>50</v>
      </c>
      <c r="S72" s="67">
        <v>0</v>
      </c>
      <c r="T72" s="67">
        <v>5.3602100000000004</v>
      </c>
      <c r="U72" s="67">
        <v>0</v>
      </c>
      <c r="V72" s="67">
        <v>0</v>
      </c>
      <c r="W72" s="67">
        <v>0</v>
      </c>
      <c r="X72" s="67">
        <v>0</v>
      </c>
    </row>
    <row r="73" spans="1:26" s="41" customFormat="1" ht="168" customHeight="1">
      <c r="A73" s="7"/>
      <c r="B73" s="7"/>
      <c r="C73" s="7" t="s">
        <v>77</v>
      </c>
      <c r="D73" s="55" t="s">
        <v>50</v>
      </c>
      <c r="E73" s="55" t="s">
        <v>26</v>
      </c>
      <c r="F73" s="55" t="s">
        <v>65</v>
      </c>
      <c r="G73" s="55" t="s">
        <v>27</v>
      </c>
      <c r="H73" s="55" t="s">
        <v>196</v>
      </c>
      <c r="I73" s="55" t="s">
        <v>27</v>
      </c>
      <c r="J73" s="55" t="s">
        <v>197</v>
      </c>
      <c r="K73" s="55" t="s">
        <v>66</v>
      </c>
      <c r="L73" s="26" t="s">
        <v>198</v>
      </c>
      <c r="M73" s="24" t="s">
        <v>216</v>
      </c>
      <c r="N73" s="56"/>
      <c r="O73" s="66">
        <v>50</v>
      </c>
      <c r="P73" s="66">
        <v>50</v>
      </c>
      <c r="Q73" s="66">
        <v>50</v>
      </c>
      <c r="R73" s="66">
        <v>50</v>
      </c>
      <c r="S73" s="67">
        <v>0</v>
      </c>
      <c r="T73" s="67">
        <v>14.831770000000001</v>
      </c>
      <c r="U73" s="67">
        <v>0</v>
      </c>
      <c r="V73" s="67">
        <v>0</v>
      </c>
      <c r="W73" s="67">
        <v>0</v>
      </c>
      <c r="X73" s="67">
        <v>0</v>
      </c>
    </row>
    <row r="74" spans="1:26" s="41" customFormat="1" ht="147.75" customHeight="1">
      <c r="A74" s="7"/>
      <c r="B74" s="7"/>
      <c r="C74" s="7" t="s">
        <v>77</v>
      </c>
      <c r="D74" s="55" t="s">
        <v>50</v>
      </c>
      <c r="E74" s="55" t="s">
        <v>26</v>
      </c>
      <c r="F74" s="55" t="s">
        <v>65</v>
      </c>
      <c r="G74" s="55" t="s">
        <v>27</v>
      </c>
      <c r="H74" s="55" t="s">
        <v>201</v>
      </c>
      <c r="I74" s="55" t="s">
        <v>27</v>
      </c>
      <c r="J74" s="55" t="s">
        <v>202</v>
      </c>
      <c r="K74" s="55" t="s">
        <v>66</v>
      </c>
      <c r="L74" s="26" t="s">
        <v>200</v>
      </c>
      <c r="M74" s="24" t="s">
        <v>216</v>
      </c>
      <c r="N74" s="56"/>
      <c r="O74" s="66">
        <v>50</v>
      </c>
      <c r="P74" s="66">
        <v>50</v>
      </c>
      <c r="Q74" s="66">
        <v>50</v>
      </c>
      <c r="R74" s="66">
        <v>50</v>
      </c>
      <c r="S74" s="67">
        <v>0</v>
      </c>
      <c r="T74" s="67">
        <v>18</v>
      </c>
      <c r="U74" s="67">
        <v>0</v>
      </c>
      <c r="V74" s="67">
        <v>0</v>
      </c>
      <c r="W74" s="67">
        <v>0</v>
      </c>
      <c r="X74" s="67">
        <v>0</v>
      </c>
    </row>
    <row r="75" spans="1:26" s="41" customFormat="1" ht="202.5" customHeight="1">
      <c r="A75" s="7"/>
      <c r="B75" s="7"/>
      <c r="C75" s="7" t="s">
        <v>77</v>
      </c>
      <c r="D75" s="55" t="s">
        <v>50</v>
      </c>
      <c r="E75" s="55" t="s">
        <v>26</v>
      </c>
      <c r="F75" s="55" t="s">
        <v>65</v>
      </c>
      <c r="G75" s="55" t="s">
        <v>27</v>
      </c>
      <c r="H75" s="55" t="s">
        <v>204</v>
      </c>
      <c r="I75" s="55" t="s">
        <v>27</v>
      </c>
      <c r="J75" s="55" t="s">
        <v>210</v>
      </c>
      <c r="K75" s="55" t="s">
        <v>66</v>
      </c>
      <c r="L75" s="26" t="s">
        <v>203</v>
      </c>
      <c r="M75" s="24" t="s">
        <v>216</v>
      </c>
      <c r="N75" s="56"/>
      <c r="O75" s="66">
        <v>50</v>
      </c>
      <c r="P75" s="66">
        <v>50</v>
      </c>
      <c r="Q75" s="66">
        <v>50</v>
      </c>
      <c r="R75" s="66">
        <v>50</v>
      </c>
      <c r="S75" s="67">
        <v>0</v>
      </c>
      <c r="T75" s="67">
        <v>3</v>
      </c>
      <c r="U75" s="67">
        <v>0</v>
      </c>
      <c r="V75" s="67">
        <v>0</v>
      </c>
      <c r="W75" s="67">
        <v>0</v>
      </c>
      <c r="X75" s="67">
        <v>0</v>
      </c>
    </row>
    <row r="76" spans="1:26" s="41" customFormat="1" ht="208.5" customHeight="1">
      <c r="A76" s="7"/>
      <c r="B76" s="7"/>
      <c r="C76" s="7" t="s">
        <v>77</v>
      </c>
      <c r="D76" s="55" t="s">
        <v>50</v>
      </c>
      <c r="E76" s="55" t="s">
        <v>26</v>
      </c>
      <c r="F76" s="55" t="s">
        <v>65</v>
      </c>
      <c r="G76" s="55" t="s">
        <v>27</v>
      </c>
      <c r="H76" s="55" t="s">
        <v>204</v>
      </c>
      <c r="I76" s="55" t="s">
        <v>27</v>
      </c>
      <c r="J76" s="55" t="s">
        <v>205</v>
      </c>
      <c r="K76" s="55" t="s">
        <v>66</v>
      </c>
      <c r="L76" s="26" t="s">
        <v>274</v>
      </c>
      <c r="M76" s="24" t="s">
        <v>216</v>
      </c>
      <c r="N76" s="56"/>
      <c r="O76" s="66">
        <v>50</v>
      </c>
      <c r="P76" s="66">
        <v>50</v>
      </c>
      <c r="Q76" s="66">
        <v>50</v>
      </c>
      <c r="R76" s="66">
        <v>50</v>
      </c>
      <c r="S76" s="67">
        <v>0</v>
      </c>
      <c r="T76" s="67">
        <v>7.5</v>
      </c>
      <c r="U76" s="67">
        <v>0</v>
      </c>
      <c r="V76" s="67">
        <v>0</v>
      </c>
      <c r="W76" s="67">
        <v>0</v>
      </c>
      <c r="X76" s="67">
        <v>0</v>
      </c>
    </row>
    <row r="77" spans="1:26" s="41" customFormat="1" ht="170.25" customHeight="1">
      <c r="A77" s="7"/>
      <c r="B77" s="7"/>
      <c r="C77" s="7" t="s">
        <v>77</v>
      </c>
      <c r="D77" s="55" t="s">
        <v>50</v>
      </c>
      <c r="E77" s="55" t="s">
        <v>26</v>
      </c>
      <c r="F77" s="55" t="s">
        <v>65</v>
      </c>
      <c r="G77" s="55" t="s">
        <v>27</v>
      </c>
      <c r="H77" s="55" t="s">
        <v>204</v>
      </c>
      <c r="I77" s="55" t="s">
        <v>27</v>
      </c>
      <c r="J77" s="55" t="s">
        <v>235</v>
      </c>
      <c r="K77" s="55" t="s">
        <v>66</v>
      </c>
      <c r="L77" s="18" t="s">
        <v>203</v>
      </c>
      <c r="M77" s="24" t="s">
        <v>216</v>
      </c>
      <c r="N77" s="56"/>
      <c r="O77" s="66">
        <v>50</v>
      </c>
      <c r="P77" s="66">
        <v>50</v>
      </c>
      <c r="Q77" s="66">
        <v>50</v>
      </c>
      <c r="R77" s="66">
        <v>50</v>
      </c>
      <c r="S77" s="67">
        <v>0</v>
      </c>
      <c r="T77" s="67">
        <v>19</v>
      </c>
      <c r="U77" s="67">
        <v>0</v>
      </c>
      <c r="V77" s="67">
        <v>0</v>
      </c>
      <c r="W77" s="67">
        <v>0</v>
      </c>
      <c r="X77" s="67">
        <v>0</v>
      </c>
    </row>
    <row r="78" spans="1:26" s="41" customFormat="1" ht="237.75" customHeight="1">
      <c r="A78" s="7"/>
      <c r="B78" s="7"/>
      <c r="C78" s="7" t="s">
        <v>77</v>
      </c>
      <c r="D78" s="55" t="s">
        <v>50</v>
      </c>
      <c r="E78" s="55" t="s">
        <v>26</v>
      </c>
      <c r="F78" s="55" t="s">
        <v>65</v>
      </c>
      <c r="G78" s="55" t="s">
        <v>27</v>
      </c>
      <c r="H78" s="55" t="s">
        <v>204</v>
      </c>
      <c r="I78" s="55" t="s">
        <v>27</v>
      </c>
      <c r="J78" s="55" t="s">
        <v>247</v>
      </c>
      <c r="K78" s="55" t="s">
        <v>66</v>
      </c>
      <c r="L78" s="18" t="s">
        <v>248</v>
      </c>
      <c r="M78" s="24" t="s">
        <v>216</v>
      </c>
      <c r="N78" s="56"/>
      <c r="O78" s="66">
        <v>50</v>
      </c>
      <c r="P78" s="66">
        <v>50</v>
      </c>
      <c r="Q78" s="66">
        <v>50</v>
      </c>
      <c r="R78" s="66">
        <v>50</v>
      </c>
      <c r="S78" s="67">
        <v>0</v>
      </c>
      <c r="T78" s="67">
        <v>14</v>
      </c>
      <c r="U78" s="67">
        <v>0</v>
      </c>
      <c r="V78" s="67">
        <v>0</v>
      </c>
      <c r="W78" s="67">
        <v>0</v>
      </c>
      <c r="X78" s="67">
        <v>0</v>
      </c>
    </row>
    <row r="79" spans="1:26" s="41" customFormat="1" ht="189.75" customHeight="1">
      <c r="A79" s="7"/>
      <c r="B79" s="7"/>
      <c r="C79" s="7" t="s">
        <v>77</v>
      </c>
      <c r="D79" s="55" t="s">
        <v>50</v>
      </c>
      <c r="E79" s="55" t="s">
        <v>26</v>
      </c>
      <c r="F79" s="55" t="s">
        <v>65</v>
      </c>
      <c r="G79" s="55" t="s">
        <v>27</v>
      </c>
      <c r="H79" s="55" t="s">
        <v>204</v>
      </c>
      <c r="I79" s="55" t="s">
        <v>27</v>
      </c>
      <c r="J79" s="55" t="s">
        <v>206</v>
      </c>
      <c r="K79" s="55" t="s">
        <v>66</v>
      </c>
      <c r="L79" s="15" t="s">
        <v>203</v>
      </c>
      <c r="M79" s="24" t="s">
        <v>216</v>
      </c>
      <c r="N79" s="56"/>
      <c r="O79" s="66">
        <v>50</v>
      </c>
      <c r="P79" s="66">
        <v>50</v>
      </c>
      <c r="Q79" s="66">
        <v>50</v>
      </c>
      <c r="R79" s="66">
        <v>50</v>
      </c>
      <c r="S79" s="67">
        <v>0</v>
      </c>
      <c r="T79" s="67">
        <v>29.980920000000001</v>
      </c>
      <c r="U79" s="67">
        <v>0</v>
      </c>
      <c r="V79" s="67">
        <v>0</v>
      </c>
      <c r="W79" s="67">
        <v>0</v>
      </c>
      <c r="X79" s="67">
        <v>0</v>
      </c>
    </row>
    <row r="80" spans="1:26" s="41" customFormat="1" ht="200.25" customHeight="1">
      <c r="A80" s="7"/>
      <c r="B80" s="7"/>
      <c r="C80" s="7" t="s">
        <v>77</v>
      </c>
      <c r="D80" s="55" t="s">
        <v>50</v>
      </c>
      <c r="E80" s="55" t="s">
        <v>26</v>
      </c>
      <c r="F80" s="55" t="s">
        <v>65</v>
      </c>
      <c r="G80" s="55" t="s">
        <v>27</v>
      </c>
      <c r="H80" s="55" t="s">
        <v>249</v>
      </c>
      <c r="I80" s="55" t="s">
        <v>27</v>
      </c>
      <c r="J80" s="55" t="s">
        <v>252</v>
      </c>
      <c r="K80" s="55" t="s">
        <v>66</v>
      </c>
      <c r="L80" s="26" t="s">
        <v>251</v>
      </c>
      <c r="M80" s="24" t="s">
        <v>216</v>
      </c>
      <c r="N80" s="56"/>
      <c r="O80" s="66">
        <v>50</v>
      </c>
      <c r="P80" s="66">
        <v>50</v>
      </c>
      <c r="Q80" s="66">
        <v>50</v>
      </c>
      <c r="R80" s="66">
        <v>50</v>
      </c>
      <c r="S80" s="67">
        <v>0</v>
      </c>
      <c r="T80" s="67">
        <v>0.8</v>
      </c>
      <c r="U80" s="67">
        <v>0</v>
      </c>
      <c r="V80" s="67">
        <v>0</v>
      </c>
      <c r="W80" s="67">
        <v>0</v>
      </c>
      <c r="X80" s="67">
        <v>0</v>
      </c>
    </row>
    <row r="81" spans="1:24" s="41" customFormat="1" ht="201" customHeight="1">
      <c r="A81" s="7"/>
      <c r="B81" s="7"/>
      <c r="C81" s="7" t="s">
        <v>77</v>
      </c>
      <c r="D81" s="55" t="s">
        <v>50</v>
      </c>
      <c r="E81" s="55" t="s">
        <v>26</v>
      </c>
      <c r="F81" s="55" t="s">
        <v>65</v>
      </c>
      <c r="G81" s="55" t="s">
        <v>27</v>
      </c>
      <c r="H81" s="55" t="s">
        <v>249</v>
      </c>
      <c r="I81" s="55" t="s">
        <v>27</v>
      </c>
      <c r="J81" s="55" t="s">
        <v>275</v>
      </c>
      <c r="K81" s="55" t="s">
        <v>66</v>
      </c>
      <c r="L81" s="26" t="s">
        <v>251</v>
      </c>
      <c r="M81" s="24" t="s">
        <v>216</v>
      </c>
      <c r="N81" s="56"/>
      <c r="O81" s="66">
        <v>50</v>
      </c>
      <c r="P81" s="66">
        <v>50</v>
      </c>
      <c r="Q81" s="66">
        <v>50</v>
      </c>
      <c r="R81" s="66">
        <v>50</v>
      </c>
      <c r="S81" s="67">
        <v>0</v>
      </c>
      <c r="T81" s="67">
        <v>7</v>
      </c>
      <c r="U81" s="67">
        <v>0</v>
      </c>
      <c r="V81" s="67">
        <v>0</v>
      </c>
      <c r="W81" s="67">
        <v>0</v>
      </c>
      <c r="X81" s="67">
        <v>0</v>
      </c>
    </row>
    <row r="82" spans="1:24" s="41" customFormat="1" ht="195.75" customHeight="1">
      <c r="A82" s="7"/>
      <c r="B82" s="7"/>
      <c r="C82" s="7" t="s">
        <v>77</v>
      </c>
      <c r="D82" s="55" t="s">
        <v>50</v>
      </c>
      <c r="E82" s="55" t="s">
        <v>26</v>
      </c>
      <c r="F82" s="55" t="s">
        <v>65</v>
      </c>
      <c r="G82" s="55" t="s">
        <v>27</v>
      </c>
      <c r="H82" s="55" t="s">
        <v>249</v>
      </c>
      <c r="I82" s="55" t="s">
        <v>27</v>
      </c>
      <c r="J82" s="55" t="s">
        <v>206</v>
      </c>
      <c r="K82" s="55" t="s">
        <v>66</v>
      </c>
      <c r="L82" s="26" t="s">
        <v>251</v>
      </c>
      <c r="M82" s="24" t="s">
        <v>216</v>
      </c>
      <c r="N82" s="56"/>
      <c r="O82" s="66">
        <v>50</v>
      </c>
      <c r="P82" s="66">
        <v>50</v>
      </c>
      <c r="Q82" s="66">
        <v>50</v>
      </c>
      <c r="R82" s="66">
        <v>50</v>
      </c>
      <c r="S82" s="67">
        <v>0</v>
      </c>
      <c r="T82" s="67">
        <v>2.6705100000000002</v>
      </c>
      <c r="U82" s="67">
        <v>0</v>
      </c>
      <c r="V82" s="67">
        <v>0</v>
      </c>
      <c r="W82" s="67">
        <v>0</v>
      </c>
      <c r="X82" s="67">
        <v>0</v>
      </c>
    </row>
    <row r="83" spans="1:24" s="41" customFormat="1" ht="151.94999999999999" customHeight="1">
      <c r="A83" s="7"/>
      <c r="B83" s="7"/>
      <c r="C83" s="7" t="s">
        <v>77</v>
      </c>
      <c r="D83" s="55" t="s">
        <v>50</v>
      </c>
      <c r="E83" s="55" t="s">
        <v>26</v>
      </c>
      <c r="F83" s="55" t="s">
        <v>65</v>
      </c>
      <c r="G83" s="55" t="s">
        <v>27</v>
      </c>
      <c r="H83" s="55" t="s">
        <v>253</v>
      </c>
      <c r="I83" s="55" t="s">
        <v>27</v>
      </c>
      <c r="J83" s="55" t="s">
        <v>254</v>
      </c>
      <c r="K83" s="55" t="s">
        <v>66</v>
      </c>
      <c r="L83" s="26" t="s">
        <v>255</v>
      </c>
      <c r="M83" s="24" t="s">
        <v>216</v>
      </c>
      <c r="N83" s="56"/>
      <c r="O83" s="66">
        <v>50</v>
      </c>
      <c r="P83" s="66">
        <v>50</v>
      </c>
      <c r="Q83" s="66">
        <v>50</v>
      </c>
      <c r="R83" s="66">
        <v>50</v>
      </c>
      <c r="S83" s="67">
        <v>0</v>
      </c>
      <c r="T83" s="67">
        <v>1</v>
      </c>
      <c r="U83" s="67">
        <v>0</v>
      </c>
      <c r="V83" s="67">
        <v>0</v>
      </c>
      <c r="W83" s="67">
        <v>0</v>
      </c>
      <c r="X83" s="67">
        <v>0</v>
      </c>
    </row>
    <row r="84" spans="1:24" s="41" customFormat="1" ht="151.94999999999999" customHeight="1">
      <c r="A84" s="7"/>
      <c r="B84" s="7"/>
      <c r="C84" s="7" t="s">
        <v>77</v>
      </c>
      <c r="D84" s="55" t="s">
        <v>50</v>
      </c>
      <c r="E84" s="55" t="s">
        <v>26</v>
      </c>
      <c r="F84" s="55" t="s">
        <v>65</v>
      </c>
      <c r="G84" s="55" t="s">
        <v>27</v>
      </c>
      <c r="H84" s="55" t="s">
        <v>207</v>
      </c>
      <c r="I84" s="55" t="s">
        <v>27</v>
      </c>
      <c r="J84" s="55" t="s">
        <v>250</v>
      </c>
      <c r="K84" s="55" t="s">
        <v>66</v>
      </c>
      <c r="L84" s="26" t="s">
        <v>208</v>
      </c>
      <c r="M84" s="24" t="s">
        <v>216</v>
      </c>
      <c r="N84" s="56"/>
      <c r="O84" s="66">
        <v>50</v>
      </c>
      <c r="P84" s="66">
        <v>50</v>
      </c>
      <c r="Q84" s="66">
        <v>50</v>
      </c>
      <c r="R84" s="66">
        <v>50</v>
      </c>
      <c r="S84" s="67">
        <v>0</v>
      </c>
      <c r="T84" s="67">
        <v>75</v>
      </c>
      <c r="U84" s="67">
        <v>0</v>
      </c>
      <c r="V84" s="67">
        <v>0</v>
      </c>
      <c r="W84" s="67">
        <v>0</v>
      </c>
      <c r="X84" s="67">
        <v>0</v>
      </c>
    </row>
    <row r="85" spans="1:24" s="41" customFormat="1" ht="151.94999999999999" customHeight="1">
      <c r="A85" s="7"/>
      <c r="B85" s="7"/>
      <c r="C85" s="7" t="s">
        <v>77</v>
      </c>
      <c r="D85" s="55" t="s">
        <v>50</v>
      </c>
      <c r="E85" s="55" t="s">
        <v>26</v>
      </c>
      <c r="F85" s="55" t="s">
        <v>65</v>
      </c>
      <c r="G85" s="55" t="s">
        <v>27</v>
      </c>
      <c r="H85" s="55" t="s">
        <v>207</v>
      </c>
      <c r="I85" s="55" t="s">
        <v>27</v>
      </c>
      <c r="J85" s="55" t="s">
        <v>256</v>
      </c>
      <c r="K85" s="55" t="s">
        <v>66</v>
      </c>
      <c r="L85" s="26" t="s">
        <v>208</v>
      </c>
      <c r="M85" s="24" t="s">
        <v>216</v>
      </c>
      <c r="N85" s="56"/>
      <c r="O85" s="66">
        <v>50</v>
      </c>
      <c r="P85" s="66">
        <v>50</v>
      </c>
      <c r="Q85" s="66">
        <v>50</v>
      </c>
      <c r="R85" s="66">
        <v>50</v>
      </c>
      <c r="S85" s="67">
        <v>0</v>
      </c>
      <c r="T85" s="67">
        <v>7.3991600000000002</v>
      </c>
      <c r="U85" s="67">
        <v>0</v>
      </c>
      <c r="V85" s="67">
        <v>0</v>
      </c>
      <c r="W85" s="67">
        <v>0</v>
      </c>
      <c r="X85" s="67">
        <v>0</v>
      </c>
    </row>
    <row r="86" spans="1:24" s="41" customFormat="1" ht="151.94999999999999" customHeight="1">
      <c r="A86" s="7"/>
      <c r="B86" s="7"/>
      <c r="C86" s="7" t="s">
        <v>77</v>
      </c>
      <c r="D86" s="55" t="s">
        <v>50</v>
      </c>
      <c r="E86" s="55" t="s">
        <v>26</v>
      </c>
      <c r="F86" s="55" t="s">
        <v>65</v>
      </c>
      <c r="G86" s="55" t="s">
        <v>27</v>
      </c>
      <c r="H86" s="55" t="s">
        <v>207</v>
      </c>
      <c r="I86" s="55" t="s">
        <v>27</v>
      </c>
      <c r="J86" s="55" t="s">
        <v>257</v>
      </c>
      <c r="K86" s="55" t="s">
        <v>66</v>
      </c>
      <c r="L86" s="26" t="s">
        <v>208</v>
      </c>
      <c r="M86" s="24" t="s">
        <v>216</v>
      </c>
      <c r="N86" s="56"/>
      <c r="O86" s="66">
        <v>50</v>
      </c>
      <c r="P86" s="66">
        <v>50</v>
      </c>
      <c r="Q86" s="66">
        <v>50</v>
      </c>
      <c r="R86" s="66">
        <v>50</v>
      </c>
      <c r="S86" s="67">
        <v>0</v>
      </c>
      <c r="T86" s="67">
        <v>25</v>
      </c>
      <c r="U86" s="67">
        <v>0</v>
      </c>
      <c r="V86" s="67">
        <v>0</v>
      </c>
      <c r="W86" s="67">
        <v>0</v>
      </c>
      <c r="X86" s="67">
        <v>0</v>
      </c>
    </row>
    <row r="87" spans="1:24" s="41" customFormat="1" ht="151.94999999999999" customHeight="1">
      <c r="A87" s="7"/>
      <c r="B87" s="7"/>
      <c r="C87" s="7" t="s">
        <v>77</v>
      </c>
      <c r="D87" s="55" t="s">
        <v>50</v>
      </c>
      <c r="E87" s="55" t="s">
        <v>26</v>
      </c>
      <c r="F87" s="55" t="s">
        <v>65</v>
      </c>
      <c r="G87" s="55" t="s">
        <v>27</v>
      </c>
      <c r="H87" s="55" t="s">
        <v>207</v>
      </c>
      <c r="I87" s="55" t="s">
        <v>27</v>
      </c>
      <c r="J87" s="55" t="s">
        <v>276</v>
      </c>
      <c r="K87" s="55" t="s">
        <v>66</v>
      </c>
      <c r="L87" s="26" t="s">
        <v>208</v>
      </c>
      <c r="M87" s="24" t="s">
        <v>216</v>
      </c>
      <c r="N87" s="56"/>
      <c r="O87" s="66">
        <v>50</v>
      </c>
      <c r="P87" s="66">
        <v>50</v>
      </c>
      <c r="Q87" s="66">
        <v>50</v>
      </c>
      <c r="R87" s="66">
        <v>50</v>
      </c>
      <c r="S87" s="67">
        <v>0</v>
      </c>
      <c r="T87" s="67">
        <v>0.5</v>
      </c>
      <c r="U87" s="67">
        <v>0</v>
      </c>
      <c r="V87" s="67">
        <v>0</v>
      </c>
      <c r="W87" s="67">
        <v>0</v>
      </c>
      <c r="X87" s="67">
        <v>0</v>
      </c>
    </row>
    <row r="88" spans="1:24" s="41" customFormat="1" ht="162" customHeight="1">
      <c r="A88" s="7"/>
      <c r="B88" s="7"/>
      <c r="C88" s="7" t="s">
        <v>77</v>
      </c>
      <c r="D88" s="55" t="s">
        <v>50</v>
      </c>
      <c r="E88" s="55" t="s">
        <v>26</v>
      </c>
      <c r="F88" s="55" t="s">
        <v>65</v>
      </c>
      <c r="G88" s="55" t="s">
        <v>27</v>
      </c>
      <c r="H88" s="55" t="s">
        <v>207</v>
      </c>
      <c r="I88" s="55" t="s">
        <v>27</v>
      </c>
      <c r="J88" s="55" t="s">
        <v>206</v>
      </c>
      <c r="K88" s="55" t="s">
        <v>66</v>
      </c>
      <c r="L88" s="26" t="s">
        <v>208</v>
      </c>
      <c r="M88" s="24" t="s">
        <v>216</v>
      </c>
      <c r="N88" s="56"/>
      <c r="O88" s="66">
        <v>50</v>
      </c>
      <c r="P88" s="66">
        <v>50</v>
      </c>
      <c r="Q88" s="66">
        <v>50</v>
      </c>
      <c r="R88" s="66">
        <v>50</v>
      </c>
      <c r="S88" s="67">
        <v>0</v>
      </c>
      <c r="T88" s="67">
        <v>5.5994400000000004</v>
      </c>
      <c r="U88" s="67">
        <v>0</v>
      </c>
      <c r="V88" s="67">
        <v>0</v>
      </c>
      <c r="W88" s="67">
        <v>0</v>
      </c>
      <c r="X88" s="67">
        <v>0</v>
      </c>
    </row>
    <row r="89" spans="1:24" s="41" customFormat="1" ht="173.25" customHeight="1">
      <c r="A89" s="7"/>
      <c r="B89" s="7"/>
      <c r="C89" s="7" t="s">
        <v>77</v>
      </c>
      <c r="D89" s="55" t="s">
        <v>50</v>
      </c>
      <c r="E89" s="55" t="s">
        <v>26</v>
      </c>
      <c r="F89" s="55" t="s">
        <v>65</v>
      </c>
      <c r="G89" s="55" t="s">
        <v>27</v>
      </c>
      <c r="H89" s="55" t="s">
        <v>209</v>
      </c>
      <c r="I89" s="55" t="s">
        <v>27</v>
      </c>
      <c r="J89" s="55" t="s">
        <v>254</v>
      </c>
      <c r="K89" s="55" t="s">
        <v>66</v>
      </c>
      <c r="L89" s="26" t="s">
        <v>211</v>
      </c>
      <c r="M89" s="24" t="s">
        <v>216</v>
      </c>
      <c r="N89" s="56"/>
      <c r="O89" s="66">
        <v>50</v>
      </c>
      <c r="P89" s="66">
        <v>50</v>
      </c>
      <c r="Q89" s="66">
        <v>50</v>
      </c>
      <c r="R89" s="66">
        <v>50</v>
      </c>
      <c r="S89" s="67">
        <v>0</v>
      </c>
      <c r="T89" s="67">
        <v>15.028840000000001</v>
      </c>
      <c r="U89" s="67">
        <v>0</v>
      </c>
      <c r="V89" s="67">
        <v>0</v>
      </c>
      <c r="W89" s="67">
        <v>0</v>
      </c>
      <c r="X89" s="67">
        <v>0</v>
      </c>
    </row>
    <row r="90" spans="1:24" s="41" customFormat="1" ht="171.75" customHeight="1">
      <c r="A90" s="7"/>
      <c r="B90" s="7"/>
      <c r="C90" s="7" t="s">
        <v>77</v>
      </c>
      <c r="D90" s="55" t="s">
        <v>50</v>
      </c>
      <c r="E90" s="55" t="s">
        <v>26</v>
      </c>
      <c r="F90" s="55" t="s">
        <v>65</v>
      </c>
      <c r="G90" s="55" t="s">
        <v>27</v>
      </c>
      <c r="H90" s="55" t="s">
        <v>209</v>
      </c>
      <c r="I90" s="55" t="s">
        <v>27</v>
      </c>
      <c r="J90" s="55" t="s">
        <v>256</v>
      </c>
      <c r="K90" s="55" t="s">
        <v>66</v>
      </c>
      <c r="L90" s="26" t="s">
        <v>211</v>
      </c>
      <c r="M90" s="24" t="s">
        <v>216</v>
      </c>
      <c r="N90" s="56"/>
      <c r="O90" s="66">
        <v>50</v>
      </c>
      <c r="P90" s="66">
        <v>50</v>
      </c>
      <c r="Q90" s="66">
        <v>50</v>
      </c>
      <c r="R90" s="66">
        <v>50</v>
      </c>
      <c r="S90" s="67">
        <v>0</v>
      </c>
      <c r="T90" s="67">
        <v>2.6199999999999999E-3</v>
      </c>
      <c r="U90" s="67">
        <v>0</v>
      </c>
      <c r="V90" s="67">
        <v>0</v>
      </c>
      <c r="W90" s="67">
        <v>0</v>
      </c>
      <c r="X90" s="67">
        <v>0</v>
      </c>
    </row>
    <row r="91" spans="1:24" s="41" customFormat="1" ht="182.25" customHeight="1">
      <c r="A91" s="7"/>
      <c r="B91" s="7"/>
      <c r="C91" s="7" t="s">
        <v>77</v>
      </c>
      <c r="D91" s="55" t="s">
        <v>50</v>
      </c>
      <c r="E91" s="55" t="s">
        <v>26</v>
      </c>
      <c r="F91" s="55" t="s">
        <v>65</v>
      </c>
      <c r="G91" s="55" t="s">
        <v>27</v>
      </c>
      <c r="H91" s="55" t="s">
        <v>209</v>
      </c>
      <c r="I91" s="55" t="s">
        <v>27</v>
      </c>
      <c r="J91" s="55" t="s">
        <v>210</v>
      </c>
      <c r="K91" s="55" t="s">
        <v>66</v>
      </c>
      <c r="L91" s="26" t="s">
        <v>211</v>
      </c>
      <c r="M91" s="24" t="s">
        <v>216</v>
      </c>
      <c r="N91" s="56"/>
      <c r="O91" s="66">
        <v>50</v>
      </c>
      <c r="P91" s="66">
        <v>50</v>
      </c>
      <c r="Q91" s="66">
        <v>50</v>
      </c>
      <c r="R91" s="66">
        <v>50</v>
      </c>
      <c r="S91" s="67">
        <v>0</v>
      </c>
      <c r="T91" s="67">
        <v>7.8692799999999998</v>
      </c>
      <c r="U91" s="67">
        <v>0</v>
      </c>
      <c r="V91" s="67">
        <v>0</v>
      </c>
      <c r="W91" s="67">
        <v>0</v>
      </c>
      <c r="X91" s="67">
        <v>0</v>
      </c>
    </row>
    <row r="92" spans="1:24" s="41" customFormat="1" ht="184.5" customHeight="1">
      <c r="A92" s="7"/>
      <c r="B92" s="7"/>
      <c r="C92" s="7" t="s">
        <v>77</v>
      </c>
      <c r="D92" s="55" t="s">
        <v>50</v>
      </c>
      <c r="E92" s="55" t="s">
        <v>26</v>
      </c>
      <c r="F92" s="55" t="s">
        <v>65</v>
      </c>
      <c r="G92" s="55" t="s">
        <v>27</v>
      </c>
      <c r="H92" s="55" t="s">
        <v>209</v>
      </c>
      <c r="I92" s="55" t="s">
        <v>27</v>
      </c>
      <c r="J92" s="55" t="s">
        <v>212</v>
      </c>
      <c r="K92" s="55" t="s">
        <v>66</v>
      </c>
      <c r="L92" s="26" t="s">
        <v>211</v>
      </c>
      <c r="M92" s="24" t="s">
        <v>216</v>
      </c>
      <c r="N92" s="56"/>
      <c r="O92" s="66">
        <v>50</v>
      </c>
      <c r="P92" s="66">
        <v>50</v>
      </c>
      <c r="Q92" s="66">
        <v>50</v>
      </c>
      <c r="R92" s="66">
        <v>50</v>
      </c>
      <c r="S92" s="67">
        <v>140</v>
      </c>
      <c r="T92" s="67">
        <v>305.06013999999999</v>
      </c>
      <c r="U92" s="67">
        <v>140</v>
      </c>
      <c r="V92" s="67">
        <v>307.2</v>
      </c>
      <c r="W92" s="67">
        <v>306</v>
      </c>
      <c r="X92" s="67">
        <v>305.2</v>
      </c>
    </row>
    <row r="93" spans="1:24" s="41" customFormat="1" ht="181.5" customHeight="1">
      <c r="A93" s="7"/>
      <c r="B93" s="7"/>
      <c r="C93" s="7" t="s">
        <v>77</v>
      </c>
      <c r="D93" s="55" t="s">
        <v>50</v>
      </c>
      <c r="E93" s="55" t="s">
        <v>26</v>
      </c>
      <c r="F93" s="55" t="s">
        <v>65</v>
      </c>
      <c r="G93" s="55" t="s">
        <v>27</v>
      </c>
      <c r="H93" s="55" t="s">
        <v>209</v>
      </c>
      <c r="I93" s="55" t="s">
        <v>27</v>
      </c>
      <c r="J93" s="55" t="s">
        <v>206</v>
      </c>
      <c r="K93" s="55" t="s">
        <v>66</v>
      </c>
      <c r="L93" s="26" t="s">
        <v>211</v>
      </c>
      <c r="M93" s="24" t="s">
        <v>216</v>
      </c>
      <c r="N93" s="56"/>
      <c r="O93" s="66">
        <v>50</v>
      </c>
      <c r="P93" s="66">
        <v>50</v>
      </c>
      <c r="Q93" s="66">
        <v>50</v>
      </c>
      <c r="R93" s="66">
        <v>50</v>
      </c>
      <c r="S93" s="67">
        <v>0</v>
      </c>
      <c r="T93" s="67">
        <v>1.4899199999999999</v>
      </c>
      <c r="U93" s="67">
        <v>0</v>
      </c>
      <c r="V93" s="67">
        <v>0</v>
      </c>
      <c r="W93" s="67">
        <v>0</v>
      </c>
      <c r="X93" s="67">
        <v>0</v>
      </c>
    </row>
    <row r="94" spans="1:24" s="41" customFormat="1" ht="258" customHeight="1">
      <c r="A94" s="7"/>
      <c r="B94" s="7"/>
      <c r="C94" s="7" t="s">
        <v>77</v>
      </c>
      <c r="D94" s="55" t="s">
        <v>50</v>
      </c>
      <c r="E94" s="55" t="s">
        <v>26</v>
      </c>
      <c r="F94" s="55" t="s">
        <v>65</v>
      </c>
      <c r="G94" s="55" t="s">
        <v>27</v>
      </c>
      <c r="H94" s="55" t="s">
        <v>277</v>
      </c>
      <c r="I94" s="55" t="s">
        <v>27</v>
      </c>
      <c r="J94" s="55" t="s">
        <v>30</v>
      </c>
      <c r="K94" s="55" t="s">
        <v>66</v>
      </c>
      <c r="L94" s="26" t="s">
        <v>278</v>
      </c>
      <c r="M94" s="24" t="s">
        <v>216</v>
      </c>
      <c r="N94" s="56"/>
      <c r="O94" s="66">
        <v>50</v>
      </c>
      <c r="P94" s="66">
        <v>50</v>
      </c>
      <c r="Q94" s="66">
        <v>50</v>
      </c>
      <c r="R94" s="66">
        <v>50</v>
      </c>
      <c r="S94" s="67">
        <v>0</v>
      </c>
      <c r="T94" s="67">
        <v>0.15</v>
      </c>
      <c r="U94" s="67">
        <v>0</v>
      </c>
      <c r="V94" s="67">
        <v>0</v>
      </c>
      <c r="W94" s="67">
        <v>0</v>
      </c>
      <c r="X94" s="67">
        <v>0</v>
      </c>
    </row>
    <row r="95" spans="1:24" s="41" customFormat="1" ht="231.75" customHeight="1">
      <c r="A95" s="7"/>
      <c r="B95" s="7"/>
      <c r="C95" s="7" t="s">
        <v>77</v>
      </c>
      <c r="D95" s="55" t="s">
        <v>213</v>
      </c>
      <c r="E95" s="55" t="s">
        <v>26</v>
      </c>
      <c r="F95" s="55" t="s">
        <v>65</v>
      </c>
      <c r="G95" s="55" t="s">
        <v>51</v>
      </c>
      <c r="H95" s="55" t="s">
        <v>217</v>
      </c>
      <c r="I95" s="55" t="s">
        <v>27</v>
      </c>
      <c r="J95" s="55" t="s">
        <v>218</v>
      </c>
      <c r="K95" s="55" t="s">
        <v>66</v>
      </c>
      <c r="L95" s="26" t="s">
        <v>219</v>
      </c>
      <c r="M95" s="24" t="s">
        <v>216</v>
      </c>
      <c r="N95" s="56"/>
      <c r="O95" s="66">
        <v>50</v>
      </c>
      <c r="P95" s="66">
        <v>50</v>
      </c>
      <c r="Q95" s="66">
        <v>50</v>
      </c>
      <c r="R95" s="66">
        <v>50</v>
      </c>
      <c r="S95" s="67">
        <v>0</v>
      </c>
      <c r="T95" s="67">
        <v>184.94454999999999</v>
      </c>
      <c r="U95" s="67">
        <v>0</v>
      </c>
      <c r="V95" s="67">
        <v>180</v>
      </c>
      <c r="W95" s="67">
        <v>180</v>
      </c>
      <c r="X95" s="67">
        <v>180</v>
      </c>
    </row>
    <row r="96" spans="1:24" s="41" customFormat="1" ht="173.25" customHeight="1">
      <c r="A96" s="7"/>
      <c r="B96" s="7"/>
      <c r="C96" s="7" t="s">
        <v>77</v>
      </c>
      <c r="D96" s="55" t="s">
        <v>213</v>
      </c>
      <c r="E96" s="55" t="s">
        <v>26</v>
      </c>
      <c r="F96" s="55" t="s">
        <v>65</v>
      </c>
      <c r="G96" s="55" t="s">
        <v>47</v>
      </c>
      <c r="H96" s="55" t="s">
        <v>39</v>
      </c>
      <c r="I96" s="55" t="s">
        <v>27</v>
      </c>
      <c r="J96" s="55" t="s">
        <v>30</v>
      </c>
      <c r="K96" s="55" t="s">
        <v>66</v>
      </c>
      <c r="L96" s="26" t="s">
        <v>214</v>
      </c>
      <c r="M96" s="24" t="s">
        <v>215</v>
      </c>
      <c r="N96" s="56"/>
      <c r="O96" s="66">
        <v>50</v>
      </c>
      <c r="P96" s="66">
        <v>50</v>
      </c>
      <c r="Q96" s="66">
        <v>50</v>
      </c>
      <c r="R96" s="66">
        <v>50</v>
      </c>
      <c r="S96" s="67">
        <v>0</v>
      </c>
      <c r="T96" s="67">
        <v>189.10900000000001</v>
      </c>
      <c r="U96" s="67">
        <v>0</v>
      </c>
      <c r="V96" s="67">
        <v>189</v>
      </c>
      <c r="W96" s="67">
        <v>189.6</v>
      </c>
      <c r="X96" s="67">
        <v>189</v>
      </c>
    </row>
    <row r="97" spans="1:24" s="41" customFormat="1" ht="147.75" customHeight="1">
      <c r="A97" s="7"/>
      <c r="B97" s="7"/>
      <c r="C97" s="7" t="s">
        <v>77</v>
      </c>
      <c r="D97" s="55" t="s">
        <v>220</v>
      </c>
      <c r="E97" s="55" t="s">
        <v>26</v>
      </c>
      <c r="F97" s="55" t="s">
        <v>65</v>
      </c>
      <c r="G97" s="55" t="s">
        <v>27</v>
      </c>
      <c r="H97" s="55" t="s">
        <v>61</v>
      </c>
      <c r="I97" s="55" t="s">
        <v>27</v>
      </c>
      <c r="J97" s="55" t="s">
        <v>221</v>
      </c>
      <c r="K97" s="55" t="s">
        <v>66</v>
      </c>
      <c r="L97" s="26" t="s">
        <v>195</v>
      </c>
      <c r="M97" s="24" t="s">
        <v>222</v>
      </c>
      <c r="N97" s="56"/>
      <c r="O97" s="66">
        <v>50</v>
      </c>
      <c r="P97" s="66">
        <v>50</v>
      </c>
      <c r="Q97" s="66">
        <v>50</v>
      </c>
      <c r="R97" s="66">
        <v>50</v>
      </c>
      <c r="S97" s="67">
        <v>0</v>
      </c>
      <c r="T97" s="67">
        <v>1.1000000000000001</v>
      </c>
      <c r="U97" s="67">
        <v>0</v>
      </c>
      <c r="V97" s="67">
        <v>1</v>
      </c>
      <c r="W97" s="67">
        <v>1</v>
      </c>
      <c r="X97" s="67">
        <v>1</v>
      </c>
    </row>
    <row r="98" spans="1:24" s="41" customFormat="1" ht="186.75" customHeight="1">
      <c r="A98" s="7"/>
      <c r="B98" s="7"/>
      <c r="C98" s="7" t="s">
        <v>77</v>
      </c>
      <c r="D98" s="55" t="s">
        <v>220</v>
      </c>
      <c r="E98" s="55" t="s">
        <v>26</v>
      </c>
      <c r="F98" s="55" t="s">
        <v>65</v>
      </c>
      <c r="G98" s="55" t="s">
        <v>27</v>
      </c>
      <c r="H98" s="55" t="s">
        <v>243</v>
      </c>
      <c r="I98" s="55" t="s">
        <v>27</v>
      </c>
      <c r="J98" s="55" t="s">
        <v>206</v>
      </c>
      <c r="K98" s="55" t="s">
        <v>66</v>
      </c>
      <c r="L98" s="26" t="s">
        <v>258</v>
      </c>
      <c r="M98" s="24" t="s">
        <v>222</v>
      </c>
      <c r="N98" s="56"/>
      <c r="O98" s="66">
        <v>50</v>
      </c>
      <c r="P98" s="66">
        <v>50</v>
      </c>
      <c r="Q98" s="66">
        <v>50</v>
      </c>
      <c r="R98" s="66">
        <v>50</v>
      </c>
      <c r="S98" s="67">
        <v>0</v>
      </c>
      <c r="T98" s="67">
        <v>3.6246700000000001</v>
      </c>
      <c r="U98" s="67">
        <v>0</v>
      </c>
      <c r="V98" s="67">
        <v>3</v>
      </c>
      <c r="W98" s="67">
        <v>3</v>
      </c>
      <c r="X98" s="67">
        <v>3</v>
      </c>
    </row>
    <row r="99" spans="1:24" s="41" customFormat="1" ht="147.75" customHeight="1">
      <c r="A99" s="7"/>
      <c r="B99" s="7"/>
      <c r="C99" s="7" t="s">
        <v>77</v>
      </c>
      <c r="D99" s="55" t="s">
        <v>220</v>
      </c>
      <c r="E99" s="55" t="s">
        <v>26</v>
      </c>
      <c r="F99" s="55" t="s">
        <v>65</v>
      </c>
      <c r="G99" s="55" t="s">
        <v>27</v>
      </c>
      <c r="H99" s="55" t="s">
        <v>196</v>
      </c>
      <c r="I99" s="55" t="s">
        <v>27</v>
      </c>
      <c r="J99" s="55" t="s">
        <v>197</v>
      </c>
      <c r="K99" s="55" t="s">
        <v>66</v>
      </c>
      <c r="L99" s="26" t="s">
        <v>198</v>
      </c>
      <c r="M99" s="24" t="s">
        <v>222</v>
      </c>
      <c r="N99" s="56"/>
      <c r="O99" s="66">
        <v>50</v>
      </c>
      <c r="P99" s="66">
        <v>50</v>
      </c>
      <c r="Q99" s="66">
        <v>50</v>
      </c>
      <c r="R99" s="66">
        <v>50</v>
      </c>
      <c r="S99" s="67">
        <v>0</v>
      </c>
      <c r="T99" s="67">
        <v>2</v>
      </c>
      <c r="U99" s="67">
        <v>0</v>
      </c>
      <c r="V99" s="67">
        <v>2</v>
      </c>
      <c r="W99" s="67">
        <v>2</v>
      </c>
      <c r="X99" s="67">
        <v>2</v>
      </c>
    </row>
    <row r="100" spans="1:24" s="41" customFormat="1" ht="174" customHeight="1">
      <c r="A100" s="7"/>
      <c r="B100" s="7"/>
      <c r="C100" s="7" t="s">
        <v>77</v>
      </c>
      <c r="D100" s="55" t="s">
        <v>220</v>
      </c>
      <c r="E100" s="55" t="s">
        <v>26</v>
      </c>
      <c r="F100" s="55" t="s">
        <v>65</v>
      </c>
      <c r="G100" s="55" t="s">
        <v>27</v>
      </c>
      <c r="H100" s="55" t="s">
        <v>209</v>
      </c>
      <c r="I100" s="55" t="s">
        <v>27</v>
      </c>
      <c r="J100" s="55" t="s">
        <v>210</v>
      </c>
      <c r="K100" s="55" t="s">
        <v>66</v>
      </c>
      <c r="L100" s="26" t="s">
        <v>211</v>
      </c>
      <c r="M100" s="24" t="s">
        <v>222</v>
      </c>
      <c r="N100" s="56"/>
      <c r="O100" s="66">
        <v>50</v>
      </c>
      <c r="P100" s="66">
        <v>50</v>
      </c>
      <c r="Q100" s="66">
        <v>50</v>
      </c>
      <c r="R100" s="66">
        <v>50</v>
      </c>
      <c r="S100" s="67">
        <v>0</v>
      </c>
      <c r="T100" s="67">
        <v>0.75</v>
      </c>
      <c r="U100" s="67">
        <v>0</v>
      </c>
      <c r="V100" s="67">
        <v>0.8</v>
      </c>
      <c r="W100" s="67">
        <v>0.8</v>
      </c>
      <c r="X100" s="67">
        <v>0.8</v>
      </c>
    </row>
    <row r="101" spans="1:24" s="41" customFormat="1" ht="168" customHeight="1">
      <c r="A101" s="7"/>
      <c r="B101" s="7"/>
      <c r="C101" s="7" t="s">
        <v>77</v>
      </c>
      <c r="D101" s="55" t="s">
        <v>220</v>
      </c>
      <c r="E101" s="55" t="s">
        <v>26</v>
      </c>
      <c r="F101" s="55" t="s">
        <v>65</v>
      </c>
      <c r="G101" s="55" t="s">
        <v>27</v>
      </c>
      <c r="H101" s="55" t="s">
        <v>209</v>
      </c>
      <c r="I101" s="55" t="s">
        <v>27</v>
      </c>
      <c r="J101" s="55" t="s">
        <v>206</v>
      </c>
      <c r="K101" s="55" t="s">
        <v>66</v>
      </c>
      <c r="L101" s="26" t="s">
        <v>211</v>
      </c>
      <c r="M101" s="24" t="s">
        <v>222</v>
      </c>
      <c r="N101" s="56"/>
      <c r="O101" s="66">
        <v>50</v>
      </c>
      <c r="P101" s="66">
        <v>50</v>
      </c>
      <c r="Q101" s="66">
        <v>50</v>
      </c>
      <c r="R101" s="66">
        <v>50</v>
      </c>
      <c r="S101" s="67">
        <v>0</v>
      </c>
      <c r="T101" s="67">
        <v>0.75</v>
      </c>
      <c r="U101" s="67">
        <v>0</v>
      </c>
      <c r="V101" s="67">
        <v>0.8</v>
      </c>
      <c r="W101" s="67">
        <v>0.8</v>
      </c>
      <c r="X101" s="67">
        <v>0.8</v>
      </c>
    </row>
    <row r="102" spans="1:24" s="41" customFormat="1" ht="177.75" customHeight="1">
      <c r="A102" s="7"/>
      <c r="B102" s="7"/>
      <c r="C102" s="7" t="s">
        <v>77</v>
      </c>
      <c r="D102" s="55" t="s">
        <v>97</v>
      </c>
      <c r="E102" s="55" t="s">
        <v>26</v>
      </c>
      <c r="F102" s="55" t="s">
        <v>65</v>
      </c>
      <c r="G102" s="55" t="s">
        <v>47</v>
      </c>
      <c r="H102" s="55" t="s">
        <v>39</v>
      </c>
      <c r="I102" s="55" t="s">
        <v>27</v>
      </c>
      <c r="J102" s="55" t="s">
        <v>30</v>
      </c>
      <c r="K102" s="55" t="s">
        <v>66</v>
      </c>
      <c r="L102" s="26" t="s">
        <v>294</v>
      </c>
      <c r="M102" s="24" t="s">
        <v>295</v>
      </c>
      <c r="N102" s="56"/>
      <c r="O102" s="66">
        <v>50</v>
      </c>
      <c r="P102" s="66">
        <v>50</v>
      </c>
      <c r="Q102" s="66">
        <v>50</v>
      </c>
      <c r="R102" s="66">
        <v>50</v>
      </c>
      <c r="S102" s="67">
        <v>200</v>
      </c>
      <c r="T102" s="67">
        <v>0</v>
      </c>
      <c r="U102" s="67">
        <v>200</v>
      </c>
      <c r="V102" s="67">
        <v>0</v>
      </c>
      <c r="W102" s="67">
        <v>0</v>
      </c>
      <c r="X102" s="67">
        <v>0</v>
      </c>
    </row>
    <row r="103" spans="1:24" s="41" customFormat="1" ht="148.5" customHeight="1">
      <c r="A103" s="7"/>
      <c r="B103" s="7"/>
      <c r="C103" s="7" t="s">
        <v>77</v>
      </c>
      <c r="D103" s="55" t="s">
        <v>55</v>
      </c>
      <c r="E103" s="55" t="s">
        <v>26</v>
      </c>
      <c r="F103" s="55" t="s">
        <v>65</v>
      </c>
      <c r="G103" s="55" t="s">
        <v>46</v>
      </c>
      <c r="H103" s="55" t="s">
        <v>29</v>
      </c>
      <c r="I103" s="55" t="s">
        <v>36</v>
      </c>
      <c r="J103" s="55" t="s">
        <v>30</v>
      </c>
      <c r="K103" s="55" t="s">
        <v>66</v>
      </c>
      <c r="L103" s="26" t="s">
        <v>279</v>
      </c>
      <c r="M103" s="24" t="s">
        <v>280</v>
      </c>
      <c r="N103" s="56"/>
      <c r="O103" s="66">
        <v>100</v>
      </c>
      <c r="P103" s="66">
        <v>100</v>
      </c>
      <c r="Q103" s="66">
        <v>100</v>
      </c>
      <c r="R103" s="66">
        <v>100</v>
      </c>
      <c r="S103" s="67">
        <v>0</v>
      </c>
      <c r="T103" s="67">
        <v>10.24127</v>
      </c>
      <c r="U103" s="67">
        <v>0</v>
      </c>
      <c r="V103" s="67">
        <v>0</v>
      </c>
      <c r="W103" s="67">
        <v>0</v>
      </c>
      <c r="X103" s="67">
        <v>0</v>
      </c>
    </row>
    <row r="104" spans="1:24" s="41" customFormat="1" ht="146.4" customHeight="1">
      <c r="A104" s="7"/>
      <c r="B104" s="7"/>
      <c r="C104" s="7" t="s">
        <v>77</v>
      </c>
      <c r="D104" s="55" t="s">
        <v>55</v>
      </c>
      <c r="E104" s="55" t="s">
        <v>26</v>
      </c>
      <c r="F104" s="55" t="s">
        <v>65</v>
      </c>
      <c r="G104" s="55" t="s">
        <v>46</v>
      </c>
      <c r="H104" s="55" t="s">
        <v>281</v>
      </c>
      <c r="I104" s="55" t="s">
        <v>36</v>
      </c>
      <c r="J104" s="55" t="s">
        <v>30</v>
      </c>
      <c r="K104" s="55" t="s">
        <v>66</v>
      </c>
      <c r="L104" s="27" t="s">
        <v>282</v>
      </c>
      <c r="M104" s="24" t="s">
        <v>280</v>
      </c>
      <c r="N104" s="56"/>
      <c r="O104" s="66">
        <v>100</v>
      </c>
      <c r="P104" s="66">
        <v>100</v>
      </c>
      <c r="Q104" s="66">
        <v>100</v>
      </c>
      <c r="R104" s="66">
        <v>100</v>
      </c>
      <c r="S104" s="67">
        <v>0</v>
      </c>
      <c r="T104" s="67">
        <v>1731.34374</v>
      </c>
      <c r="U104" s="67">
        <v>0</v>
      </c>
      <c r="V104" s="67">
        <v>0</v>
      </c>
      <c r="W104" s="67">
        <v>0</v>
      </c>
      <c r="X104" s="67">
        <v>0</v>
      </c>
    </row>
    <row r="105" spans="1:24" s="41" customFormat="1" ht="120" customHeight="1">
      <c r="A105" s="7"/>
      <c r="B105" s="7"/>
      <c r="C105" s="7" t="s">
        <v>77</v>
      </c>
      <c r="D105" s="55" t="s">
        <v>55</v>
      </c>
      <c r="E105" s="55" t="s">
        <v>26</v>
      </c>
      <c r="F105" s="55" t="s">
        <v>65</v>
      </c>
      <c r="G105" s="55" t="s">
        <v>51</v>
      </c>
      <c r="H105" s="55" t="s">
        <v>283</v>
      </c>
      <c r="I105" s="55" t="s">
        <v>36</v>
      </c>
      <c r="J105" s="55" t="s">
        <v>30</v>
      </c>
      <c r="K105" s="55" t="s">
        <v>66</v>
      </c>
      <c r="L105" s="27" t="s">
        <v>284</v>
      </c>
      <c r="M105" s="24" t="s">
        <v>280</v>
      </c>
      <c r="N105" s="56"/>
      <c r="O105" s="66">
        <v>100</v>
      </c>
      <c r="P105" s="66">
        <v>100</v>
      </c>
      <c r="Q105" s="66">
        <v>100</v>
      </c>
      <c r="R105" s="66">
        <v>100</v>
      </c>
      <c r="S105" s="67">
        <v>0</v>
      </c>
      <c r="T105" s="67">
        <v>9.85</v>
      </c>
      <c r="U105" s="67">
        <v>0</v>
      </c>
      <c r="V105" s="67">
        <v>0</v>
      </c>
      <c r="W105" s="67">
        <v>0</v>
      </c>
      <c r="X105" s="67">
        <v>0</v>
      </c>
    </row>
    <row r="106" spans="1:24" s="41" customFormat="1" ht="139.94999999999999" customHeight="1">
      <c r="A106" s="7"/>
      <c r="B106" s="7"/>
      <c r="C106" s="7" t="s">
        <v>77</v>
      </c>
      <c r="D106" s="55" t="s">
        <v>25</v>
      </c>
      <c r="E106" s="55" t="s">
        <v>26</v>
      </c>
      <c r="F106" s="55" t="s">
        <v>65</v>
      </c>
      <c r="G106" s="55" t="s">
        <v>51</v>
      </c>
      <c r="H106" s="55" t="s">
        <v>223</v>
      </c>
      <c r="I106" s="55" t="s">
        <v>27</v>
      </c>
      <c r="J106" s="55" t="s">
        <v>30</v>
      </c>
      <c r="K106" s="55" t="s">
        <v>66</v>
      </c>
      <c r="L106" s="28" t="s">
        <v>224</v>
      </c>
      <c r="M106" s="14" t="s">
        <v>133</v>
      </c>
      <c r="N106" s="56"/>
      <c r="O106" s="66">
        <v>100</v>
      </c>
      <c r="P106" s="66">
        <v>100</v>
      </c>
      <c r="Q106" s="66">
        <v>100</v>
      </c>
      <c r="R106" s="66">
        <v>100</v>
      </c>
      <c r="S106" s="67">
        <v>0</v>
      </c>
      <c r="T106" s="67">
        <v>4.2716399999999997</v>
      </c>
      <c r="U106" s="67">
        <v>0</v>
      </c>
      <c r="V106" s="67">
        <v>0</v>
      </c>
      <c r="W106" s="67">
        <v>0</v>
      </c>
      <c r="X106" s="67">
        <v>0</v>
      </c>
    </row>
    <row r="107" spans="1:24" s="41" customFormat="1" ht="236.25" customHeight="1">
      <c r="A107" s="7"/>
      <c r="B107" s="7"/>
      <c r="C107" s="7" t="s">
        <v>77</v>
      </c>
      <c r="D107" s="55" t="s">
        <v>120</v>
      </c>
      <c r="E107" s="55" t="s">
        <v>26</v>
      </c>
      <c r="F107" s="55" t="s">
        <v>65</v>
      </c>
      <c r="G107" s="55" t="s">
        <v>51</v>
      </c>
      <c r="H107" s="55" t="s">
        <v>217</v>
      </c>
      <c r="I107" s="55" t="s">
        <v>27</v>
      </c>
      <c r="J107" s="55" t="s">
        <v>218</v>
      </c>
      <c r="K107" s="55" t="s">
        <v>66</v>
      </c>
      <c r="L107" s="18" t="s">
        <v>219</v>
      </c>
      <c r="M107" s="29" t="s">
        <v>131</v>
      </c>
      <c r="N107" s="56"/>
      <c r="O107" s="66">
        <v>100</v>
      </c>
      <c r="P107" s="66">
        <v>100</v>
      </c>
      <c r="Q107" s="66">
        <v>100</v>
      </c>
      <c r="R107" s="66">
        <v>100</v>
      </c>
      <c r="S107" s="67">
        <v>0</v>
      </c>
      <c r="T107" s="67">
        <v>323.93804</v>
      </c>
      <c r="U107" s="67">
        <v>0</v>
      </c>
      <c r="V107" s="67">
        <v>0</v>
      </c>
      <c r="W107" s="67">
        <v>0</v>
      </c>
      <c r="X107" s="67">
        <v>0</v>
      </c>
    </row>
    <row r="108" spans="1:24" s="41" customFormat="1" ht="132" customHeight="1">
      <c r="A108" s="7"/>
      <c r="B108" s="7"/>
      <c r="C108" s="7" t="s">
        <v>77</v>
      </c>
      <c r="D108" s="55" t="s">
        <v>35</v>
      </c>
      <c r="E108" s="55" t="s">
        <v>26</v>
      </c>
      <c r="F108" s="55" t="s">
        <v>65</v>
      </c>
      <c r="G108" s="55" t="s">
        <v>27</v>
      </c>
      <c r="H108" s="55" t="s">
        <v>259</v>
      </c>
      <c r="I108" s="55" t="s">
        <v>27</v>
      </c>
      <c r="J108" s="55" t="s">
        <v>30</v>
      </c>
      <c r="K108" s="55" t="s">
        <v>66</v>
      </c>
      <c r="L108" s="18" t="s">
        <v>260</v>
      </c>
      <c r="M108" s="7" t="s">
        <v>85</v>
      </c>
      <c r="N108" s="56"/>
      <c r="O108" s="66">
        <v>100</v>
      </c>
      <c r="P108" s="66">
        <v>100</v>
      </c>
      <c r="Q108" s="66">
        <v>100</v>
      </c>
      <c r="R108" s="66">
        <v>100</v>
      </c>
      <c r="S108" s="67">
        <v>100</v>
      </c>
      <c r="T108" s="67">
        <v>0</v>
      </c>
      <c r="U108" s="67">
        <v>100</v>
      </c>
      <c r="V108" s="67">
        <v>100</v>
      </c>
      <c r="W108" s="67">
        <v>100</v>
      </c>
      <c r="X108" s="67">
        <v>100</v>
      </c>
    </row>
    <row r="109" spans="1:24" s="41" customFormat="1" ht="109.95" customHeight="1">
      <c r="A109" s="7"/>
      <c r="B109" s="7"/>
      <c r="C109" s="7" t="s">
        <v>77</v>
      </c>
      <c r="D109" s="55" t="s">
        <v>35</v>
      </c>
      <c r="E109" s="55" t="s">
        <v>26</v>
      </c>
      <c r="F109" s="55" t="s">
        <v>65</v>
      </c>
      <c r="G109" s="55" t="s">
        <v>28</v>
      </c>
      <c r="H109" s="55" t="s">
        <v>43</v>
      </c>
      <c r="I109" s="55" t="s">
        <v>28</v>
      </c>
      <c r="J109" s="55" t="s">
        <v>30</v>
      </c>
      <c r="K109" s="55" t="s">
        <v>66</v>
      </c>
      <c r="L109" s="15" t="s">
        <v>225</v>
      </c>
      <c r="M109" s="7" t="s">
        <v>85</v>
      </c>
      <c r="N109" s="56"/>
      <c r="O109" s="66">
        <v>100</v>
      </c>
      <c r="P109" s="66">
        <v>100</v>
      </c>
      <c r="Q109" s="66">
        <v>100</v>
      </c>
      <c r="R109" s="66">
        <v>100</v>
      </c>
      <c r="S109" s="67">
        <v>134</v>
      </c>
      <c r="T109" s="67">
        <v>46.2</v>
      </c>
      <c r="U109" s="67">
        <v>134</v>
      </c>
      <c r="V109" s="67">
        <v>30.4</v>
      </c>
      <c r="W109" s="67">
        <v>27.8</v>
      </c>
      <c r="X109" s="67">
        <v>25.2</v>
      </c>
    </row>
    <row r="110" spans="1:24" s="41" customFormat="1" ht="228" customHeight="1">
      <c r="A110" s="7"/>
      <c r="B110" s="7"/>
      <c r="C110" s="7" t="s">
        <v>77</v>
      </c>
      <c r="D110" s="55" t="s">
        <v>35</v>
      </c>
      <c r="E110" s="55" t="s">
        <v>26</v>
      </c>
      <c r="F110" s="55" t="s">
        <v>65</v>
      </c>
      <c r="G110" s="55" t="s">
        <v>51</v>
      </c>
      <c r="H110" s="55" t="s">
        <v>217</v>
      </c>
      <c r="I110" s="55" t="s">
        <v>27</v>
      </c>
      <c r="J110" s="55" t="s">
        <v>218</v>
      </c>
      <c r="K110" s="55" t="s">
        <v>66</v>
      </c>
      <c r="L110" s="27" t="s">
        <v>219</v>
      </c>
      <c r="M110" s="7" t="s">
        <v>85</v>
      </c>
      <c r="N110" s="56"/>
      <c r="O110" s="66">
        <v>100</v>
      </c>
      <c r="P110" s="66">
        <v>100</v>
      </c>
      <c r="Q110" s="66">
        <v>100</v>
      </c>
      <c r="R110" s="66">
        <v>100</v>
      </c>
      <c r="S110" s="67">
        <v>0</v>
      </c>
      <c r="T110" s="67">
        <v>0.90647999999999995</v>
      </c>
      <c r="U110" s="67">
        <v>0</v>
      </c>
      <c r="V110" s="67">
        <v>0</v>
      </c>
      <c r="W110" s="67">
        <v>0</v>
      </c>
      <c r="X110" s="67">
        <v>0</v>
      </c>
    </row>
    <row r="111" spans="1:24" s="41" customFormat="1" ht="164.25" customHeight="1">
      <c r="A111" s="7"/>
      <c r="B111" s="7"/>
      <c r="C111" s="7" t="s">
        <v>77</v>
      </c>
      <c r="D111" s="55" t="s">
        <v>35</v>
      </c>
      <c r="E111" s="55" t="s">
        <v>26</v>
      </c>
      <c r="F111" s="55" t="s">
        <v>65</v>
      </c>
      <c r="G111" s="55" t="s">
        <v>51</v>
      </c>
      <c r="H111" s="55" t="s">
        <v>217</v>
      </c>
      <c r="I111" s="55" t="s">
        <v>27</v>
      </c>
      <c r="J111" s="55" t="s">
        <v>261</v>
      </c>
      <c r="K111" s="55" t="s">
        <v>66</v>
      </c>
      <c r="L111" s="26" t="s">
        <v>262</v>
      </c>
      <c r="M111" s="7" t="s">
        <v>85</v>
      </c>
      <c r="N111" s="56"/>
      <c r="O111" s="66">
        <v>100</v>
      </c>
      <c r="P111" s="66">
        <v>100</v>
      </c>
      <c r="Q111" s="66">
        <v>100</v>
      </c>
      <c r="R111" s="66">
        <v>100</v>
      </c>
      <c r="S111" s="67">
        <v>0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</row>
    <row r="112" spans="1:24" s="43" customFormat="1" ht="41.4">
      <c r="A112" s="49"/>
      <c r="B112" s="49"/>
      <c r="C112" s="49" t="s">
        <v>83</v>
      </c>
      <c r="D112" s="54" t="s">
        <v>67</v>
      </c>
      <c r="E112" s="54" t="s">
        <v>26</v>
      </c>
      <c r="F112" s="54" t="s">
        <v>68</v>
      </c>
      <c r="G112" s="54" t="s">
        <v>72</v>
      </c>
      <c r="H112" s="54" t="s">
        <v>67</v>
      </c>
      <c r="I112" s="54" t="s">
        <v>72</v>
      </c>
      <c r="J112" s="54" t="s">
        <v>30</v>
      </c>
      <c r="K112" s="54" t="s">
        <v>67</v>
      </c>
      <c r="L112" s="23" t="s">
        <v>83</v>
      </c>
      <c r="M112" s="50"/>
      <c r="N112" s="64"/>
      <c r="O112" s="69"/>
      <c r="P112" s="69"/>
      <c r="Q112" s="69"/>
      <c r="R112" s="69"/>
      <c r="S112" s="65">
        <f t="shared" ref="S112:X112" si="18">SUM(S113:S116)</f>
        <v>20</v>
      </c>
      <c r="T112" s="65">
        <f t="shared" si="18"/>
        <v>7.769919999999999</v>
      </c>
      <c r="U112" s="65">
        <f t="shared" si="18"/>
        <v>20</v>
      </c>
      <c r="V112" s="65">
        <f t="shared" si="18"/>
        <v>20</v>
      </c>
      <c r="W112" s="65">
        <f t="shared" si="18"/>
        <v>8</v>
      </c>
      <c r="X112" s="65">
        <f t="shared" si="18"/>
        <v>0</v>
      </c>
    </row>
    <row r="113" spans="1:24" s="41" customFormat="1" ht="135.15" customHeight="1">
      <c r="A113" s="7"/>
      <c r="B113" s="7"/>
      <c r="C113" s="7" t="s">
        <v>83</v>
      </c>
      <c r="D113" s="55" t="s">
        <v>55</v>
      </c>
      <c r="E113" s="55" t="s">
        <v>26</v>
      </c>
      <c r="F113" s="55" t="s">
        <v>68</v>
      </c>
      <c r="G113" s="55" t="s">
        <v>27</v>
      </c>
      <c r="H113" s="55" t="s">
        <v>39</v>
      </c>
      <c r="I113" s="55" t="s">
        <v>36</v>
      </c>
      <c r="J113" s="55" t="s">
        <v>30</v>
      </c>
      <c r="K113" s="55" t="s">
        <v>69</v>
      </c>
      <c r="L113" s="17" t="s">
        <v>127</v>
      </c>
      <c r="M113" s="24" t="s">
        <v>143</v>
      </c>
      <c r="N113" s="56"/>
      <c r="O113" s="66">
        <v>100</v>
      </c>
      <c r="P113" s="66">
        <v>100</v>
      </c>
      <c r="Q113" s="66">
        <v>100</v>
      </c>
      <c r="R113" s="66">
        <v>100</v>
      </c>
      <c r="S113" s="67">
        <v>0</v>
      </c>
      <c r="T113" s="67">
        <v>0.14432</v>
      </c>
      <c r="U113" s="67">
        <v>0</v>
      </c>
      <c r="V113" s="67">
        <v>0</v>
      </c>
      <c r="W113" s="67">
        <v>0</v>
      </c>
      <c r="X113" s="67">
        <v>0</v>
      </c>
    </row>
    <row r="114" spans="1:24" s="41" customFormat="1" ht="91.5" customHeight="1">
      <c r="A114" s="7"/>
      <c r="B114" s="7"/>
      <c r="C114" s="7" t="s">
        <v>83</v>
      </c>
      <c r="D114" s="55" t="s">
        <v>35</v>
      </c>
      <c r="E114" s="55" t="s">
        <v>26</v>
      </c>
      <c r="F114" s="55" t="s">
        <v>68</v>
      </c>
      <c r="G114" s="55" t="s">
        <v>27</v>
      </c>
      <c r="H114" s="55" t="s">
        <v>39</v>
      </c>
      <c r="I114" s="55" t="s">
        <v>36</v>
      </c>
      <c r="J114" s="55" t="s">
        <v>30</v>
      </c>
      <c r="K114" s="55" t="s">
        <v>69</v>
      </c>
      <c r="L114" s="17" t="s">
        <v>127</v>
      </c>
      <c r="M114" s="14" t="s">
        <v>159</v>
      </c>
      <c r="N114" s="56"/>
      <c r="O114" s="66">
        <v>100</v>
      </c>
      <c r="P114" s="66">
        <v>100</v>
      </c>
      <c r="Q114" s="66">
        <v>100</v>
      </c>
      <c r="R114" s="66">
        <v>100</v>
      </c>
      <c r="S114" s="67">
        <v>0</v>
      </c>
      <c r="T114" s="67">
        <v>0</v>
      </c>
      <c r="U114" s="67">
        <v>0</v>
      </c>
      <c r="V114" s="67">
        <v>0</v>
      </c>
      <c r="W114" s="67">
        <v>0</v>
      </c>
      <c r="X114" s="67">
        <v>0</v>
      </c>
    </row>
    <row r="115" spans="1:24" s="41" customFormat="1" ht="73.5" customHeight="1">
      <c r="A115" s="7"/>
      <c r="B115" s="7"/>
      <c r="C115" s="7" t="s">
        <v>83</v>
      </c>
      <c r="D115" s="55" t="s">
        <v>35</v>
      </c>
      <c r="E115" s="55" t="s">
        <v>26</v>
      </c>
      <c r="F115" s="55" t="s">
        <v>68</v>
      </c>
      <c r="G115" s="55" t="s">
        <v>36</v>
      </c>
      <c r="H115" s="55" t="s">
        <v>39</v>
      </c>
      <c r="I115" s="55" t="s">
        <v>36</v>
      </c>
      <c r="J115" s="55" t="s">
        <v>30</v>
      </c>
      <c r="K115" s="55" t="s">
        <v>69</v>
      </c>
      <c r="L115" s="7" t="s">
        <v>83</v>
      </c>
      <c r="M115" s="7" t="s">
        <v>85</v>
      </c>
      <c r="N115" s="56"/>
      <c r="O115" s="66">
        <v>100</v>
      </c>
      <c r="P115" s="66">
        <v>100</v>
      </c>
      <c r="Q115" s="66">
        <v>100</v>
      </c>
      <c r="R115" s="66">
        <v>100</v>
      </c>
      <c r="S115" s="67">
        <v>20</v>
      </c>
      <c r="T115" s="67">
        <v>7.085</v>
      </c>
      <c r="U115" s="67">
        <v>20</v>
      </c>
      <c r="V115" s="67">
        <v>20</v>
      </c>
      <c r="W115" s="67">
        <v>8</v>
      </c>
      <c r="X115" s="67">
        <v>0</v>
      </c>
    </row>
    <row r="116" spans="1:24" s="41" customFormat="1" ht="89.25" customHeight="1">
      <c r="A116" s="7"/>
      <c r="B116" s="7"/>
      <c r="C116" s="7" t="s">
        <v>83</v>
      </c>
      <c r="D116" s="55" t="s">
        <v>78</v>
      </c>
      <c r="E116" s="55" t="s">
        <v>26</v>
      </c>
      <c r="F116" s="55" t="s">
        <v>68</v>
      </c>
      <c r="G116" s="55" t="s">
        <v>27</v>
      </c>
      <c r="H116" s="55" t="s">
        <v>67</v>
      </c>
      <c r="I116" s="55" t="s">
        <v>36</v>
      </c>
      <c r="J116" s="55" t="s">
        <v>30</v>
      </c>
      <c r="K116" s="55" t="s">
        <v>69</v>
      </c>
      <c r="L116" s="7" t="s">
        <v>83</v>
      </c>
      <c r="M116" s="7" t="s">
        <v>159</v>
      </c>
      <c r="N116" s="56"/>
      <c r="O116" s="66">
        <v>100</v>
      </c>
      <c r="P116" s="66">
        <v>100</v>
      </c>
      <c r="Q116" s="66">
        <v>100</v>
      </c>
      <c r="R116" s="66">
        <v>100</v>
      </c>
      <c r="S116" s="67">
        <v>0</v>
      </c>
      <c r="T116" s="67">
        <v>0.54059999999999997</v>
      </c>
      <c r="U116" s="67">
        <v>0</v>
      </c>
      <c r="V116" s="67">
        <v>0</v>
      </c>
      <c r="W116" s="67">
        <v>0</v>
      </c>
      <c r="X116" s="67">
        <v>0</v>
      </c>
    </row>
    <row r="117" spans="1:24" s="39" customFormat="1" ht="36.75" customHeight="1">
      <c r="A117" s="23"/>
      <c r="B117" s="23"/>
      <c r="C117" s="23" t="s">
        <v>98</v>
      </c>
      <c r="D117" s="54" t="s">
        <v>67</v>
      </c>
      <c r="E117" s="54" t="s">
        <v>32</v>
      </c>
      <c r="F117" s="54" t="s">
        <v>72</v>
      </c>
      <c r="G117" s="54" t="s">
        <v>72</v>
      </c>
      <c r="H117" s="54" t="s">
        <v>67</v>
      </c>
      <c r="I117" s="54" t="s">
        <v>72</v>
      </c>
      <c r="J117" s="54" t="s">
        <v>30</v>
      </c>
      <c r="K117" s="54" t="s">
        <v>67</v>
      </c>
      <c r="L117" s="23" t="s">
        <v>98</v>
      </c>
      <c r="M117" s="23"/>
      <c r="N117" s="64"/>
      <c r="O117" s="69"/>
      <c r="P117" s="69"/>
      <c r="Q117" s="69"/>
      <c r="R117" s="69"/>
      <c r="S117" s="65">
        <f t="shared" ref="S117:X117" si="19">S118+S151+S155+S158+S153+S149</f>
        <v>754254.67322000011</v>
      </c>
      <c r="T117" s="65">
        <f t="shared" si="19"/>
        <v>479069.61592000001</v>
      </c>
      <c r="U117" s="65">
        <f t="shared" si="19"/>
        <v>754254.67322000011</v>
      </c>
      <c r="V117" s="65">
        <f t="shared" si="19"/>
        <v>905974.60000000009</v>
      </c>
      <c r="W117" s="65">
        <f t="shared" si="19"/>
        <v>772145.60000000009</v>
      </c>
      <c r="X117" s="65">
        <f t="shared" si="19"/>
        <v>564662.07445000007</v>
      </c>
    </row>
    <row r="118" spans="1:24" s="39" customFormat="1" ht="42" customHeight="1">
      <c r="A118" s="23"/>
      <c r="B118" s="23"/>
      <c r="C118" s="23" t="s">
        <v>98</v>
      </c>
      <c r="D118" s="54" t="s">
        <v>67</v>
      </c>
      <c r="E118" s="54" t="s">
        <v>32</v>
      </c>
      <c r="F118" s="54" t="s">
        <v>28</v>
      </c>
      <c r="G118" s="54" t="s">
        <v>72</v>
      </c>
      <c r="H118" s="54" t="s">
        <v>67</v>
      </c>
      <c r="I118" s="54" t="s">
        <v>72</v>
      </c>
      <c r="J118" s="54" t="s">
        <v>30</v>
      </c>
      <c r="K118" s="54" t="s">
        <v>67</v>
      </c>
      <c r="L118" s="23" t="s">
        <v>128</v>
      </c>
      <c r="M118" s="23"/>
      <c r="N118" s="64"/>
      <c r="O118" s="69"/>
      <c r="P118" s="69"/>
      <c r="Q118" s="69"/>
      <c r="R118" s="69"/>
      <c r="S118" s="65">
        <f t="shared" ref="S118:X118" si="20">S119+S122+S138+S145</f>
        <v>734072.87322000007</v>
      </c>
      <c r="T118" s="65">
        <f t="shared" si="20"/>
        <v>458930.53274</v>
      </c>
      <c r="U118" s="65">
        <f t="shared" si="20"/>
        <v>734072.87322000007</v>
      </c>
      <c r="V118" s="65">
        <f t="shared" si="20"/>
        <v>905974.60000000009</v>
      </c>
      <c r="W118" s="65">
        <f t="shared" si="20"/>
        <v>772145.60000000009</v>
      </c>
      <c r="X118" s="65">
        <f t="shared" si="20"/>
        <v>564662.07445000007</v>
      </c>
    </row>
    <row r="119" spans="1:24" s="39" customFormat="1" ht="43.5" customHeight="1">
      <c r="A119" s="23"/>
      <c r="B119" s="23"/>
      <c r="C119" s="46" t="s">
        <v>113</v>
      </c>
      <c r="D119" s="54" t="s">
        <v>67</v>
      </c>
      <c r="E119" s="54" t="s">
        <v>158</v>
      </c>
      <c r="F119" s="54" t="s">
        <v>28</v>
      </c>
      <c r="G119" s="54" t="s">
        <v>51</v>
      </c>
      <c r="H119" s="54" t="s">
        <v>67</v>
      </c>
      <c r="I119" s="54" t="s">
        <v>72</v>
      </c>
      <c r="J119" s="54" t="s">
        <v>30</v>
      </c>
      <c r="K119" s="54" t="s">
        <v>67</v>
      </c>
      <c r="L119" s="46" t="s">
        <v>113</v>
      </c>
      <c r="M119" s="23"/>
      <c r="N119" s="64"/>
      <c r="O119" s="69"/>
      <c r="P119" s="69"/>
      <c r="Q119" s="69"/>
      <c r="R119" s="69"/>
      <c r="S119" s="65">
        <f>S121+S120</f>
        <v>91121.7</v>
      </c>
      <c r="T119" s="65">
        <f>T120+T121</f>
        <v>46520.800000000003</v>
      </c>
      <c r="U119" s="65">
        <f t="shared" ref="U119:X119" si="21">U121+U120</f>
        <v>91121.7</v>
      </c>
      <c r="V119" s="65">
        <f t="shared" si="21"/>
        <v>83215.7</v>
      </c>
      <c r="W119" s="65">
        <f t="shared" si="21"/>
        <v>83215.7</v>
      </c>
      <c r="X119" s="65">
        <f t="shared" si="21"/>
        <v>83215.7</v>
      </c>
    </row>
    <row r="120" spans="1:24" s="41" customFormat="1" ht="98.25" customHeight="1">
      <c r="A120" s="7"/>
      <c r="B120" s="7"/>
      <c r="C120" s="30" t="s">
        <v>113</v>
      </c>
      <c r="D120" s="55" t="s">
        <v>78</v>
      </c>
      <c r="E120" s="55" t="s">
        <v>32</v>
      </c>
      <c r="F120" s="55" t="s">
        <v>28</v>
      </c>
      <c r="G120" s="55" t="s">
        <v>145</v>
      </c>
      <c r="H120" s="55" t="s">
        <v>146</v>
      </c>
      <c r="I120" s="55" t="s">
        <v>36</v>
      </c>
      <c r="J120" s="55" t="s">
        <v>30</v>
      </c>
      <c r="K120" s="55" t="s">
        <v>117</v>
      </c>
      <c r="L120" s="15" t="s">
        <v>80</v>
      </c>
      <c r="M120" s="7" t="s">
        <v>159</v>
      </c>
      <c r="N120" s="56"/>
      <c r="O120" s="66">
        <v>100</v>
      </c>
      <c r="P120" s="66">
        <v>100</v>
      </c>
      <c r="Q120" s="66">
        <v>100</v>
      </c>
      <c r="R120" s="66">
        <v>100</v>
      </c>
      <c r="S120" s="67">
        <v>22715.8</v>
      </c>
      <c r="T120" s="67">
        <v>110.5</v>
      </c>
      <c r="U120" s="67">
        <v>22715.8</v>
      </c>
      <c r="V120" s="67">
        <v>0</v>
      </c>
      <c r="W120" s="67">
        <v>0</v>
      </c>
      <c r="X120" s="67">
        <v>0</v>
      </c>
    </row>
    <row r="121" spans="1:24" s="41" customFormat="1" ht="93.75" customHeight="1">
      <c r="A121" s="7"/>
      <c r="B121" s="7"/>
      <c r="C121" s="30" t="s">
        <v>113</v>
      </c>
      <c r="D121" s="55" t="s">
        <v>78</v>
      </c>
      <c r="E121" s="55" t="s">
        <v>32</v>
      </c>
      <c r="F121" s="55" t="s">
        <v>28</v>
      </c>
      <c r="G121" s="55" t="s">
        <v>145</v>
      </c>
      <c r="H121" s="55" t="s">
        <v>226</v>
      </c>
      <c r="I121" s="55" t="s">
        <v>36</v>
      </c>
      <c r="J121" s="55" t="s">
        <v>30</v>
      </c>
      <c r="K121" s="55" t="s">
        <v>117</v>
      </c>
      <c r="L121" s="7" t="s">
        <v>227</v>
      </c>
      <c r="M121" s="7" t="s">
        <v>159</v>
      </c>
      <c r="N121" s="56"/>
      <c r="O121" s="66">
        <v>100</v>
      </c>
      <c r="P121" s="66">
        <v>100</v>
      </c>
      <c r="Q121" s="66">
        <v>100</v>
      </c>
      <c r="R121" s="66">
        <v>100</v>
      </c>
      <c r="S121" s="67">
        <v>68405.899999999994</v>
      </c>
      <c r="T121" s="67">
        <v>46410.3</v>
      </c>
      <c r="U121" s="67">
        <v>68405.899999999994</v>
      </c>
      <c r="V121" s="67">
        <v>83215.7</v>
      </c>
      <c r="W121" s="67">
        <v>83215.7</v>
      </c>
      <c r="X121" s="67">
        <v>83215.7</v>
      </c>
    </row>
    <row r="122" spans="1:24" s="39" customFormat="1" ht="62.25" customHeight="1">
      <c r="A122" s="23"/>
      <c r="B122" s="23"/>
      <c r="C122" s="23" t="s">
        <v>98</v>
      </c>
      <c r="D122" s="54" t="s">
        <v>67</v>
      </c>
      <c r="E122" s="54" t="s">
        <v>32</v>
      </c>
      <c r="F122" s="54" t="s">
        <v>28</v>
      </c>
      <c r="G122" s="54" t="s">
        <v>28</v>
      </c>
      <c r="H122" s="54" t="s">
        <v>67</v>
      </c>
      <c r="I122" s="54" t="s">
        <v>72</v>
      </c>
      <c r="J122" s="54" t="s">
        <v>30</v>
      </c>
      <c r="K122" s="54" t="s">
        <v>79</v>
      </c>
      <c r="L122" s="46" t="s">
        <v>129</v>
      </c>
      <c r="M122" s="23"/>
      <c r="N122" s="64"/>
      <c r="O122" s="69"/>
      <c r="P122" s="69"/>
      <c r="Q122" s="69"/>
      <c r="R122" s="69"/>
      <c r="S122" s="65">
        <f t="shared" ref="S122:X122" si="22">SUM(S123:S137)</f>
        <v>273975.28982000001</v>
      </c>
      <c r="T122" s="65">
        <f t="shared" si="22"/>
        <v>151150.32154999999</v>
      </c>
      <c r="U122" s="65">
        <f t="shared" si="22"/>
        <v>273975.28982000001</v>
      </c>
      <c r="V122" s="65">
        <f t="shared" si="22"/>
        <v>439025.10000000003</v>
      </c>
      <c r="W122" s="65">
        <f t="shared" si="22"/>
        <v>306976.60000000003</v>
      </c>
      <c r="X122" s="65">
        <f t="shared" si="22"/>
        <v>99308.527449999994</v>
      </c>
    </row>
    <row r="123" spans="1:24" s="44" customFormat="1" ht="86.25" customHeight="1">
      <c r="A123" s="7"/>
      <c r="B123" s="7"/>
      <c r="C123" s="30" t="s">
        <v>166</v>
      </c>
      <c r="D123" s="55" t="s">
        <v>78</v>
      </c>
      <c r="E123" s="55" t="s">
        <v>32</v>
      </c>
      <c r="F123" s="55" t="s">
        <v>28</v>
      </c>
      <c r="G123" s="55" t="s">
        <v>147</v>
      </c>
      <c r="H123" s="55" t="s">
        <v>184</v>
      </c>
      <c r="I123" s="55" t="s">
        <v>36</v>
      </c>
      <c r="J123" s="55" t="s">
        <v>30</v>
      </c>
      <c r="K123" s="55" t="s">
        <v>117</v>
      </c>
      <c r="L123" s="31" t="s">
        <v>93</v>
      </c>
      <c r="M123" s="7" t="s">
        <v>159</v>
      </c>
      <c r="N123" s="56"/>
      <c r="O123" s="66">
        <v>100</v>
      </c>
      <c r="P123" s="66">
        <v>100</v>
      </c>
      <c r="Q123" s="66">
        <v>100</v>
      </c>
      <c r="R123" s="66">
        <v>100</v>
      </c>
      <c r="S123" s="67">
        <v>5295.9</v>
      </c>
      <c r="T123" s="67">
        <v>0</v>
      </c>
      <c r="U123" s="67">
        <v>5295.9</v>
      </c>
      <c r="V123" s="67">
        <v>2000</v>
      </c>
      <c r="W123" s="67">
        <v>102066.3</v>
      </c>
      <c r="X123" s="67">
        <v>0</v>
      </c>
    </row>
    <row r="124" spans="1:24" s="44" customFormat="1" ht="195" customHeight="1">
      <c r="A124" s="7"/>
      <c r="B124" s="7"/>
      <c r="C124" s="30" t="s">
        <v>166</v>
      </c>
      <c r="D124" s="55" t="s">
        <v>78</v>
      </c>
      <c r="E124" s="55" t="s">
        <v>32</v>
      </c>
      <c r="F124" s="55" t="s">
        <v>28</v>
      </c>
      <c r="G124" s="55" t="s">
        <v>147</v>
      </c>
      <c r="H124" s="55" t="s">
        <v>148</v>
      </c>
      <c r="I124" s="55" t="s">
        <v>36</v>
      </c>
      <c r="J124" s="55" t="s">
        <v>30</v>
      </c>
      <c r="K124" s="55" t="s">
        <v>117</v>
      </c>
      <c r="L124" s="17" t="s">
        <v>149</v>
      </c>
      <c r="M124" s="7" t="s">
        <v>159</v>
      </c>
      <c r="N124" s="56"/>
      <c r="O124" s="66">
        <v>100</v>
      </c>
      <c r="P124" s="66">
        <v>100</v>
      </c>
      <c r="Q124" s="66">
        <v>100</v>
      </c>
      <c r="R124" s="66">
        <v>100</v>
      </c>
      <c r="S124" s="67">
        <v>21619</v>
      </c>
      <c r="T124" s="67">
        <v>0</v>
      </c>
      <c r="U124" s="67">
        <v>21619</v>
      </c>
      <c r="V124" s="67">
        <v>46434.7</v>
      </c>
      <c r="W124" s="76">
        <v>78491.8</v>
      </c>
      <c r="X124" s="67">
        <v>42917.534399999997</v>
      </c>
    </row>
    <row r="125" spans="1:24" s="44" customFormat="1" ht="146.25" customHeight="1">
      <c r="A125" s="7"/>
      <c r="B125" s="7"/>
      <c r="C125" s="30" t="s">
        <v>166</v>
      </c>
      <c r="D125" s="55" t="s">
        <v>78</v>
      </c>
      <c r="E125" s="55" t="s">
        <v>32</v>
      </c>
      <c r="F125" s="55" t="s">
        <v>28</v>
      </c>
      <c r="G125" s="55" t="s">
        <v>147</v>
      </c>
      <c r="H125" s="55" t="s">
        <v>187</v>
      </c>
      <c r="I125" s="55" t="s">
        <v>36</v>
      </c>
      <c r="J125" s="55" t="s">
        <v>30</v>
      </c>
      <c r="K125" s="55" t="s">
        <v>117</v>
      </c>
      <c r="L125" s="7" t="s">
        <v>192</v>
      </c>
      <c r="M125" s="7" t="s">
        <v>159</v>
      </c>
      <c r="N125" s="56"/>
      <c r="O125" s="66">
        <v>100</v>
      </c>
      <c r="P125" s="66">
        <v>100</v>
      </c>
      <c r="Q125" s="66">
        <v>100</v>
      </c>
      <c r="R125" s="66">
        <v>100</v>
      </c>
      <c r="S125" s="67">
        <v>2326.3000000000002</v>
      </c>
      <c r="T125" s="67">
        <v>0</v>
      </c>
      <c r="U125" s="67">
        <v>2326.3000000000002</v>
      </c>
      <c r="V125" s="67">
        <v>21160.799999999999</v>
      </c>
      <c r="W125" s="67">
        <v>30102.9</v>
      </c>
      <c r="X125" s="67">
        <v>16334.870140000001</v>
      </c>
    </row>
    <row r="126" spans="1:24" s="44" customFormat="1" ht="120.75" customHeight="1">
      <c r="A126" s="7"/>
      <c r="B126" s="7"/>
      <c r="C126" s="30" t="s">
        <v>166</v>
      </c>
      <c r="D126" s="55" t="s">
        <v>78</v>
      </c>
      <c r="E126" s="55" t="s">
        <v>32</v>
      </c>
      <c r="F126" s="55" t="s">
        <v>28</v>
      </c>
      <c r="G126" s="55" t="s">
        <v>118</v>
      </c>
      <c r="H126" s="55" t="s">
        <v>189</v>
      </c>
      <c r="I126" s="55" t="s">
        <v>36</v>
      </c>
      <c r="J126" s="55" t="s">
        <v>30</v>
      </c>
      <c r="K126" s="55" t="s">
        <v>117</v>
      </c>
      <c r="L126" s="17" t="s">
        <v>289</v>
      </c>
      <c r="M126" s="7" t="s">
        <v>159</v>
      </c>
      <c r="N126" s="56"/>
      <c r="O126" s="66">
        <v>100</v>
      </c>
      <c r="P126" s="66">
        <v>100</v>
      </c>
      <c r="Q126" s="66">
        <v>100</v>
      </c>
      <c r="R126" s="66">
        <v>100</v>
      </c>
      <c r="S126" s="67">
        <v>3137.5</v>
      </c>
      <c r="T126" s="67">
        <v>0</v>
      </c>
      <c r="U126" s="67">
        <v>3137.5</v>
      </c>
      <c r="V126" s="67">
        <v>4706.2</v>
      </c>
      <c r="W126" s="67">
        <v>1568.5</v>
      </c>
      <c r="X126" s="67">
        <v>6000</v>
      </c>
    </row>
    <row r="127" spans="1:24" s="44" customFormat="1" ht="114" customHeight="1">
      <c r="A127" s="7"/>
      <c r="B127" s="7"/>
      <c r="C127" s="30" t="s">
        <v>166</v>
      </c>
      <c r="D127" s="55" t="s">
        <v>78</v>
      </c>
      <c r="E127" s="55" t="s">
        <v>32</v>
      </c>
      <c r="F127" s="55" t="s">
        <v>28</v>
      </c>
      <c r="G127" s="55" t="s">
        <v>118</v>
      </c>
      <c r="H127" s="55" t="s">
        <v>296</v>
      </c>
      <c r="I127" s="55" t="s">
        <v>36</v>
      </c>
      <c r="J127" s="55" t="s">
        <v>30</v>
      </c>
      <c r="K127" s="55" t="s">
        <v>117</v>
      </c>
      <c r="L127" s="32" t="s">
        <v>297</v>
      </c>
      <c r="M127" s="7" t="s">
        <v>159</v>
      </c>
      <c r="N127" s="56"/>
      <c r="O127" s="66">
        <v>100</v>
      </c>
      <c r="P127" s="66">
        <v>100</v>
      </c>
      <c r="Q127" s="66">
        <v>100</v>
      </c>
      <c r="R127" s="66">
        <v>100</v>
      </c>
      <c r="S127" s="67">
        <v>0</v>
      </c>
      <c r="T127" s="67">
        <v>0</v>
      </c>
      <c r="U127" s="67">
        <v>0</v>
      </c>
      <c r="V127" s="67">
        <v>3168.8</v>
      </c>
      <c r="W127" s="67">
        <v>7818.4</v>
      </c>
      <c r="X127" s="67">
        <v>3192.7080000000001</v>
      </c>
    </row>
    <row r="128" spans="1:24" s="44" customFormat="1" ht="114" customHeight="1">
      <c r="A128" s="7"/>
      <c r="B128" s="7"/>
      <c r="C128" s="30" t="s">
        <v>166</v>
      </c>
      <c r="D128" s="55" t="s">
        <v>78</v>
      </c>
      <c r="E128" s="55" t="s">
        <v>32</v>
      </c>
      <c r="F128" s="55" t="s">
        <v>28</v>
      </c>
      <c r="G128" s="55" t="s">
        <v>118</v>
      </c>
      <c r="H128" s="55" t="s">
        <v>103</v>
      </c>
      <c r="I128" s="55" t="s">
        <v>36</v>
      </c>
      <c r="J128" s="55" t="s">
        <v>30</v>
      </c>
      <c r="K128" s="55" t="s">
        <v>117</v>
      </c>
      <c r="L128" s="7" t="s">
        <v>298</v>
      </c>
      <c r="M128" s="7" t="s">
        <v>159</v>
      </c>
      <c r="N128" s="56"/>
      <c r="O128" s="66">
        <v>100</v>
      </c>
      <c r="P128" s="66">
        <v>100</v>
      </c>
      <c r="Q128" s="66">
        <v>100</v>
      </c>
      <c r="R128" s="66">
        <v>100</v>
      </c>
      <c r="S128" s="67">
        <v>0</v>
      </c>
      <c r="T128" s="67">
        <v>0</v>
      </c>
      <c r="U128" s="67">
        <v>0</v>
      </c>
      <c r="V128" s="67">
        <v>54022</v>
      </c>
      <c r="W128" s="67">
        <v>52251.9</v>
      </c>
      <c r="X128" s="67">
        <v>0</v>
      </c>
    </row>
    <row r="129" spans="1:24" s="44" customFormat="1" ht="110.25" customHeight="1">
      <c r="A129" s="7"/>
      <c r="B129" s="7"/>
      <c r="C129" s="30" t="s">
        <v>166</v>
      </c>
      <c r="D129" s="55" t="s">
        <v>78</v>
      </c>
      <c r="E129" s="55" t="s">
        <v>32</v>
      </c>
      <c r="F129" s="55" t="s">
        <v>28</v>
      </c>
      <c r="G129" s="55" t="s">
        <v>118</v>
      </c>
      <c r="H129" s="55" t="s">
        <v>230</v>
      </c>
      <c r="I129" s="55" t="s">
        <v>36</v>
      </c>
      <c r="J129" s="55" t="s">
        <v>30</v>
      </c>
      <c r="K129" s="55" t="s">
        <v>117</v>
      </c>
      <c r="L129" s="7" t="s">
        <v>285</v>
      </c>
      <c r="M129" s="7" t="s">
        <v>159</v>
      </c>
      <c r="N129" s="56"/>
      <c r="O129" s="66">
        <v>100</v>
      </c>
      <c r="P129" s="66">
        <v>100</v>
      </c>
      <c r="Q129" s="66">
        <v>100</v>
      </c>
      <c r="R129" s="66">
        <v>100</v>
      </c>
      <c r="S129" s="67">
        <v>15123.9</v>
      </c>
      <c r="T129" s="67">
        <v>7194.2583999999997</v>
      </c>
      <c r="U129" s="67">
        <v>15123.9</v>
      </c>
      <c r="V129" s="67">
        <v>15800.1</v>
      </c>
      <c r="W129" s="67">
        <v>15410.5</v>
      </c>
      <c r="X129" s="67">
        <v>15878.1</v>
      </c>
    </row>
    <row r="130" spans="1:24" s="44" customFormat="1" ht="96.75" customHeight="1">
      <c r="A130" s="7"/>
      <c r="B130" s="7"/>
      <c r="C130" s="30" t="s">
        <v>166</v>
      </c>
      <c r="D130" s="55" t="s">
        <v>78</v>
      </c>
      <c r="E130" s="55" t="s">
        <v>32</v>
      </c>
      <c r="F130" s="55" t="s">
        <v>28</v>
      </c>
      <c r="G130" s="55" t="s">
        <v>118</v>
      </c>
      <c r="H130" s="55" t="s">
        <v>177</v>
      </c>
      <c r="I130" s="55" t="s">
        <v>36</v>
      </c>
      <c r="J130" s="55" t="s">
        <v>30</v>
      </c>
      <c r="K130" s="55" t="s">
        <v>117</v>
      </c>
      <c r="L130" s="15" t="s">
        <v>178</v>
      </c>
      <c r="M130" s="7" t="s">
        <v>159</v>
      </c>
      <c r="N130" s="56"/>
      <c r="O130" s="66">
        <v>100</v>
      </c>
      <c r="P130" s="66">
        <v>100</v>
      </c>
      <c r="Q130" s="66">
        <v>100</v>
      </c>
      <c r="R130" s="66">
        <v>100</v>
      </c>
      <c r="S130" s="67">
        <v>166.815</v>
      </c>
      <c r="T130" s="67">
        <v>166.815</v>
      </c>
      <c r="U130" s="67">
        <v>166.815</v>
      </c>
      <c r="V130" s="67">
        <v>0</v>
      </c>
      <c r="W130" s="67">
        <v>0</v>
      </c>
      <c r="X130" s="67">
        <v>0</v>
      </c>
    </row>
    <row r="131" spans="1:24" s="44" customFormat="1" ht="79.5" customHeight="1">
      <c r="A131" s="7"/>
      <c r="B131" s="7"/>
      <c r="C131" s="30" t="s">
        <v>166</v>
      </c>
      <c r="D131" s="55" t="s">
        <v>78</v>
      </c>
      <c r="E131" s="55" t="s">
        <v>32</v>
      </c>
      <c r="F131" s="55" t="s">
        <v>28</v>
      </c>
      <c r="G131" s="55" t="s">
        <v>118</v>
      </c>
      <c r="H131" s="55" t="s">
        <v>299</v>
      </c>
      <c r="I131" s="55" t="s">
        <v>36</v>
      </c>
      <c r="J131" s="55" t="s">
        <v>30</v>
      </c>
      <c r="K131" s="55" t="s">
        <v>117</v>
      </c>
      <c r="L131" s="15" t="s">
        <v>300</v>
      </c>
      <c r="M131" s="7" t="s">
        <v>159</v>
      </c>
      <c r="N131" s="56"/>
      <c r="O131" s="66">
        <v>100</v>
      </c>
      <c r="P131" s="66">
        <v>100</v>
      </c>
      <c r="Q131" s="66">
        <v>100</v>
      </c>
      <c r="R131" s="66">
        <v>100</v>
      </c>
      <c r="S131" s="67">
        <v>0</v>
      </c>
      <c r="T131" s="67">
        <v>0</v>
      </c>
      <c r="U131" s="67">
        <v>0</v>
      </c>
      <c r="V131" s="67">
        <v>131.69999999999999</v>
      </c>
      <c r="W131" s="67">
        <v>177.4</v>
      </c>
      <c r="X131" s="67">
        <v>203.4</v>
      </c>
    </row>
    <row r="132" spans="1:24" s="44" customFormat="1" ht="79.5" customHeight="1">
      <c r="A132" s="7"/>
      <c r="B132" s="7"/>
      <c r="C132" s="30" t="s">
        <v>166</v>
      </c>
      <c r="D132" s="55" t="s">
        <v>78</v>
      </c>
      <c r="E132" s="55" t="s">
        <v>32</v>
      </c>
      <c r="F132" s="55" t="s">
        <v>28</v>
      </c>
      <c r="G132" s="55" t="s">
        <v>118</v>
      </c>
      <c r="H132" s="55" t="s">
        <v>150</v>
      </c>
      <c r="I132" s="55" t="s">
        <v>36</v>
      </c>
      <c r="J132" s="55" t="s">
        <v>30</v>
      </c>
      <c r="K132" s="55" t="s">
        <v>117</v>
      </c>
      <c r="L132" s="15" t="s">
        <v>301</v>
      </c>
      <c r="M132" s="7" t="s">
        <v>159</v>
      </c>
      <c r="N132" s="56"/>
      <c r="O132" s="66">
        <v>100</v>
      </c>
      <c r="P132" s="66">
        <v>100</v>
      </c>
      <c r="Q132" s="66">
        <v>100</v>
      </c>
      <c r="R132" s="66">
        <v>100</v>
      </c>
      <c r="S132" s="67">
        <v>0</v>
      </c>
      <c r="T132" s="67">
        <v>0</v>
      </c>
      <c r="U132" s="67">
        <v>0</v>
      </c>
      <c r="V132" s="67">
        <v>324.7</v>
      </c>
      <c r="W132" s="67">
        <v>4933.8</v>
      </c>
      <c r="X132" s="67">
        <v>324.68</v>
      </c>
    </row>
    <row r="133" spans="1:24" s="44" customFormat="1" ht="79.5" customHeight="1">
      <c r="A133" s="7"/>
      <c r="B133" s="7"/>
      <c r="C133" s="30" t="s">
        <v>166</v>
      </c>
      <c r="D133" s="55" t="s">
        <v>78</v>
      </c>
      <c r="E133" s="55" t="s">
        <v>32</v>
      </c>
      <c r="F133" s="55" t="s">
        <v>28</v>
      </c>
      <c r="G133" s="55" t="s">
        <v>118</v>
      </c>
      <c r="H133" s="55" t="s">
        <v>179</v>
      </c>
      <c r="I133" s="55" t="s">
        <v>36</v>
      </c>
      <c r="J133" s="55" t="s">
        <v>30</v>
      </c>
      <c r="K133" s="55" t="s">
        <v>117</v>
      </c>
      <c r="L133" s="17" t="s">
        <v>188</v>
      </c>
      <c r="M133" s="7" t="s">
        <v>159</v>
      </c>
      <c r="N133" s="56"/>
      <c r="O133" s="66">
        <v>100</v>
      </c>
      <c r="P133" s="66">
        <v>100</v>
      </c>
      <c r="Q133" s="66">
        <v>100</v>
      </c>
      <c r="R133" s="66">
        <v>100</v>
      </c>
      <c r="S133" s="67">
        <v>3803.87482</v>
      </c>
      <c r="T133" s="67">
        <v>3242.0826099999999</v>
      </c>
      <c r="U133" s="67">
        <v>3803.87482</v>
      </c>
      <c r="V133" s="67">
        <v>3915.7</v>
      </c>
      <c r="W133" s="67">
        <v>3915.7</v>
      </c>
      <c r="X133" s="67">
        <v>4217.8349099999996</v>
      </c>
    </row>
    <row r="134" spans="1:24" s="44" customFormat="1" ht="79.5" customHeight="1">
      <c r="A134" s="7"/>
      <c r="B134" s="7"/>
      <c r="C134" s="30" t="s">
        <v>166</v>
      </c>
      <c r="D134" s="55" t="s">
        <v>78</v>
      </c>
      <c r="E134" s="55" t="s">
        <v>32</v>
      </c>
      <c r="F134" s="55" t="s">
        <v>28</v>
      </c>
      <c r="G134" s="55" t="s">
        <v>118</v>
      </c>
      <c r="H134" s="55" t="s">
        <v>302</v>
      </c>
      <c r="I134" s="55" t="s">
        <v>36</v>
      </c>
      <c r="J134" s="55" t="s">
        <v>30</v>
      </c>
      <c r="K134" s="55" t="s">
        <v>117</v>
      </c>
      <c r="L134" s="32" t="s">
        <v>303</v>
      </c>
      <c r="M134" s="7" t="s">
        <v>159</v>
      </c>
      <c r="N134" s="56"/>
      <c r="O134" s="66">
        <v>100</v>
      </c>
      <c r="P134" s="66">
        <v>100</v>
      </c>
      <c r="Q134" s="66">
        <v>100</v>
      </c>
      <c r="R134" s="66">
        <v>100</v>
      </c>
      <c r="S134" s="67">
        <v>0</v>
      </c>
      <c r="T134" s="67">
        <v>0</v>
      </c>
      <c r="U134" s="67">
        <v>0</v>
      </c>
      <c r="V134" s="67">
        <v>71125.399999999994</v>
      </c>
      <c r="W134" s="67">
        <v>0</v>
      </c>
      <c r="X134" s="67">
        <v>0</v>
      </c>
    </row>
    <row r="135" spans="1:24" s="44" customFormat="1" ht="79.5" customHeight="1">
      <c r="A135" s="7"/>
      <c r="B135" s="7"/>
      <c r="C135" s="30" t="s">
        <v>166</v>
      </c>
      <c r="D135" s="55" t="s">
        <v>78</v>
      </c>
      <c r="E135" s="55" t="s">
        <v>32</v>
      </c>
      <c r="F135" s="55" t="s">
        <v>28</v>
      </c>
      <c r="G135" s="55" t="s">
        <v>183</v>
      </c>
      <c r="H135" s="55" t="s">
        <v>304</v>
      </c>
      <c r="I135" s="55" t="s">
        <v>36</v>
      </c>
      <c r="J135" s="55" t="s">
        <v>30</v>
      </c>
      <c r="K135" s="55" t="s">
        <v>117</v>
      </c>
      <c r="L135" s="7" t="s">
        <v>303</v>
      </c>
      <c r="M135" s="7" t="s">
        <v>159</v>
      </c>
      <c r="N135" s="56"/>
      <c r="O135" s="66">
        <v>100</v>
      </c>
      <c r="P135" s="66">
        <v>100</v>
      </c>
      <c r="Q135" s="66">
        <v>100</v>
      </c>
      <c r="R135" s="66">
        <v>100</v>
      </c>
      <c r="S135" s="67">
        <v>0</v>
      </c>
      <c r="T135" s="67">
        <v>0</v>
      </c>
      <c r="U135" s="67">
        <v>0</v>
      </c>
      <c r="V135" s="67">
        <v>25000</v>
      </c>
      <c r="W135" s="67">
        <v>0</v>
      </c>
      <c r="X135" s="67">
        <v>0</v>
      </c>
    </row>
    <row r="136" spans="1:24" s="44" customFormat="1" ht="180.75" customHeight="1">
      <c r="A136" s="7"/>
      <c r="B136" s="7"/>
      <c r="C136" s="30" t="s">
        <v>166</v>
      </c>
      <c r="D136" s="55" t="s">
        <v>78</v>
      </c>
      <c r="E136" s="55" t="s">
        <v>32</v>
      </c>
      <c r="F136" s="55" t="s">
        <v>28</v>
      </c>
      <c r="G136" s="55" t="s">
        <v>183</v>
      </c>
      <c r="H136" s="55" t="s">
        <v>231</v>
      </c>
      <c r="I136" s="55" t="s">
        <v>36</v>
      </c>
      <c r="J136" s="55" t="s">
        <v>30</v>
      </c>
      <c r="K136" s="55" t="s">
        <v>117</v>
      </c>
      <c r="L136" s="7" t="s">
        <v>232</v>
      </c>
      <c r="M136" s="7" t="s">
        <v>159</v>
      </c>
      <c r="N136" s="56"/>
      <c r="O136" s="66">
        <v>100</v>
      </c>
      <c r="P136" s="66">
        <v>100</v>
      </c>
      <c r="Q136" s="66">
        <v>100</v>
      </c>
      <c r="R136" s="66">
        <v>100</v>
      </c>
      <c r="S136" s="67">
        <v>89935.1</v>
      </c>
      <c r="T136" s="67">
        <v>63253.838710000004</v>
      </c>
      <c r="U136" s="67">
        <v>89935.1</v>
      </c>
      <c r="V136" s="67">
        <v>0</v>
      </c>
      <c r="W136" s="67">
        <v>0</v>
      </c>
      <c r="X136" s="67">
        <v>0</v>
      </c>
    </row>
    <row r="137" spans="1:24" s="41" customFormat="1" ht="93.75" customHeight="1">
      <c r="A137" s="7"/>
      <c r="B137" s="7"/>
      <c r="C137" s="30" t="s">
        <v>166</v>
      </c>
      <c r="D137" s="55" t="s">
        <v>78</v>
      </c>
      <c r="E137" s="55" t="s">
        <v>32</v>
      </c>
      <c r="F137" s="55" t="s">
        <v>28</v>
      </c>
      <c r="G137" s="55" t="s">
        <v>151</v>
      </c>
      <c r="H137" s="55" t="s">
        <v>87</v>
      </c>
      <c r="I137" s="55" t="s">
        <v>36</v>
      </c>
      <c r="J137" s="55" t="s">
        <v>30</v>
      </c>
      <c r="K137" s="55" t="s">
        <v>117</v>
      </c>
      <c r="L137" s="15" t="s">
        <v>88</v>
      </c>
      <c r="M137" s="7" t="s">
        <v>159</v>
      </c>
      <c r="N137" s="56"/>
      <c r="O137" s="66">
        <v>100</v>
      </c>
      <c r="P137" s="66">
        <v>100</v>
      </c>
      <c r="Q137" s="66">
        <v>100</v>
      </c>
      <c r="R137" s="66">
        <v>100</v>
      </c>
      <c r="S137" s="67">
        <v>132566.9</v>
      </c>
      <c r="T137" s="67">
        <v>77293.326830000005</v>
      </c>
      <c r="U137" s="67">
        <v>132566.9</v>
      </c>
      <c r="V137" s="67">
        <v>191235</v>
      </c>
      <c r="W137" s="67">
        <v>10239.4</v>
      </c>
      <c r="X137" s="67">
        <v>10239.4</v>
      </c>
    </row>
    <row r="138" spans="1:24" s="41" customFormat="1" ht="48" customHeight="1">
      <c r="A138" s="33"/>
      <c r="B138" s="33"/>
      <c r="C138" s="33" t="s">
        <v>98</v>
      </c>
      <c r="D138" s="58" t="s">
        <v>67</v>
      </c>
      <c r="E138" s="58" t="s">
        <v>32</v>
      </c>
      <c r="F138" s="58" t="s">
        <v>28</v>
      </c>
      <c r="G138" s="58" t="s">
        <v>121</v>
      </c>
      <c r="H138" s="58" t="s">
        <v>67</v>
      </c>
      <c r="I138" s="58" t="s">
        <v>72</v>
      </c>
      <c r="J138" s="58" t="s">
        <v>30</v>
      </c>
      <c r="K138" s="58" t="s">
        <v>117</v>
      </c>
      <c r="L138" s="48" t="s">
        <v>81</v>
      </c>
      <c r="M138" s="33"/>
      <c r="N138" s="77"/>
      <c r="O138" s="72"/>
      <c r="P138" s="72"/>
      <c r="Q138" s="72"/>
      <c r="R138" s="72"/>
      <c r="S138" s="73">
        <f t="shared" ref="S138:X138" si="23">SUM(S139:S144)</f>
        <v>352110.3</v>
      </c>
      <c r="T138" s="73">
        <f t="shared" si="23"/>
        <v>249557.88665999999</v>
      </c>
      <c r="U138" s="73">
        <f t="shared" si="23"/>
        <v>352110.3</v>
      </c>
      <c r="V138" s="73">
        <f t="shared" si="23"/>
        <v>366109</v>
      </c>
      <c r="W138" s="73">
        <f t="shared" si="23"/>
        <v>364512.4</v>
      </c>
      <c r="X138" s="73">
        <f t="shared" si="23"/>
        <v>364696.94699999999</v>
      </c>
    </row>
    <row r="139" spans="1:24" s="41" customFormat="1" ht="87.75" customHeight="1">
      <c r="A139" s="33"/>
      <c r="B139" s="33"/>
      <c r="C139" s="7" t="s">
        <v>81</v>
      </c>
      <c r="D139" s="55" t="s">
        <v>78</v>
      </c>
      <c r="E139" s="55" t="s">
        <v>32</v>
      </c>
      <c r="F139" s="55" t="s">
        <v>28</v>
      </c>
      <c r="G139" s="55" t="s">
        <v>121</v>
      </c>
      <c r="H139" s="55" t="s">
        <v>89</v>
      </c>
      <c r="I139" s="55" t="s">
        <v>36</v>
      </c>
      <c r="J139" s="55" t="s">
        <v>30</v>
      </c>
      <c r="K139" s="55" t="s">
        <v>117</v>
      </c>
      <c r="L139" s="17" t="s">
        <v>90</v>
      </c>
      <c r="M139" s="7" t="s">
        <v>159</v>
      </c>
      <c r="N139" s="56"/>
      <c r="O139" s="66">
        <v>100</v>
      </c>
      <c r="P139" s="66">
        <v>100</v>
      </c>
      <c r="Q139" s="66">
        <v>100</v>
      </c>
      <c r="R139" s="66">
        <v>100</v>
      </c>
      <c r="S139" s="67">
        <v>333351.3</v>
      </c>
      <c r="T139" s="71">
        <v>235748.36215999999</v>
      </c>
      <c r="U139" s="67">
        <v>333351.3</v>
      </c>
      <c r="V139" s="67">
        <v>347678.7</v>
      </c>
      <c r="W139" s="67">
        <v>346109</v>
      </c>
      <c r="X139" s="67">
        <v>346294.54700000002</v>
      </c>
    </row>
    <row r="140" spans="1:24" s="41" customFormat="1" ht="85.5" hidden="1" customHeight="1">
      <c r="A140" s="7"/>
      <c r="B140" s="7"/>
      <c r="C140" s="7"/>
      <c r="D140" s="55"/>
      <c r="E140" s="55"/>
      <c r="F140" s="55"/>
      <c r="G140" s="55"/>
      <c r="H140" s="55"/>
      <c r="I140" s="55"/>
      <c r="J140" s="55"/>
      <c r="K140" s="55"/>
      <c r="L140" s="17"/>
      <c r="M140" s="7"/>
      <c r="N140" s="56"/>
      <c r="O140" s="66"/>
      <c r="P140" s="66"/>
      <c r="Q140" s="66"/>
      <c r="R140" s="66"/>
      <c r="S140" s="67"/>
      <c r="T140" s="67"/>
      <c r="U140" s="67"/>
      <c r="V140" s="67"/>
      <c r="W140" s="67"/>
      <c r="X140" s="67"/>
    </row>
    <row r="141" spans="1:24" s="41" customFormat="1" ht="117.75" customHeight="1">
      <c r="A141" s="7"/>
      <c r="B141" s="7"/>
      <c r="C141" s="30" t="s">
        <v>81</v>
      </c>
      <c r="D141" s="55" t="s">
        <v>78</v>
      </c>
      <c r="E141" s="55" t="s">
        <v>32</v>
      </c>
      <c r="F141" s="55" t="s">
        <v>28</v>
      </c>
      <c r="G141" s="55" t="s">
        <v>119</v>
      </c>
      <c r="H141" s="55" t="s">
        <v>48</v>
      </c>
      <c r="I141" s="55" t="s">
        <v>36</v>
      </c>
      <c r="J141" s="55" t="s">
        <v>30</v>
      </c>
      <c r="K141" s="55" t="s">
        <v>117</v>
      </c>
      <c r="L141" s="17" t="s">
        <v>152</v>
      </c>
      <c r="M141" s="7" t="s">
        <v>159</v>
      </c>
      <c r="N141" s="56"/>
      <c r="O141" s="66">
        <v>100</v>
      </c>
      <c r="P141" s="66">
        <v>100</v>
      </c>
      <c r="Q141" s="66">
        <v>100</v>
      </c>
      <c r="R141" s="66">
        <v>100</v>
      </c>
      <c r="S141" s="67">
        <v>10.1</v>
      </c>
      <c r="T141" s="67">
        <v>1.65</v>
      </c>
      <c r="U141" s="67">
        <v>10.1</v>
      </c>
      <c r="V141" s="67">
        <v>30.6</v>
      </c>
      <c r="W141" s="67">
        <v>3.7</v>
      </c>
      <c r="X141" s="67">
        <v>3.3</v>
      </c>
    </row>
    <row r="142" spans="1:24" s="41" customFormat="1" ht="135.75" customHeight="1">
      <c r="A142" s="7"/>
      <c r="B142" s="7"/>
      <c r="C142" s="30" t="s">
        <v>81</v>
      </c>
      <c r="D142" s="55" t="s">
        <v>78</v>
      </c>
      <c r="E142" s="55" t="s">
        <v>32</v>
      </c>
      <c r="F142" s="55" t="s">
        <v>28</v>
      </c>
      <c r="G142" s="55" t="s">
        <v>119</v>
      </c>
      <c r="H142" s="55" t="s">
        <v>286</v>
      </c>
      <c r="I142" s="55" t="s">
        <v>36</v>
      </c>
      <c r="J142" s="55" t="s">
        <v>30</v>
      </c>
      <c r="K142" s="55" t="s">
        <v>117</v>
      </c>
      <c r="L142" s="17" t="s">
        <v>287</v>
      </c>
      <c r="M142" s="7" t="s">
        <v>159</v>
      </c>
      <c r="N142" s="56"/>
      <c r="O142" s="66">
        <v>100</v>
      </c>
      <c r="P142" s="66">
        <v>100</v>
      </c>
      <c r="Q142" s="66">
        <v>100</v>
      </c>
      <c r="R142" s="66">
        <v>100</v>
      </c>
      <c r="S142" s="67">
        <v>15811.5</v>
      </c>
      <c r="T142" s="67">
        <v>12025.752500000001</v>
      </c>
      <c r="U142" s="67">
        <v>15811.5</v>
      </c>
      <c r="V142" s="67">
        <v>15811.5</v>
      </c>
      <c r="W142" s="67">
        <v>15811.5</v>
      </c>
      <c r="X142" s="67">
        <v>15811.5</v>
      </c>
    </row>
    <row r="143" spans="1:24" s="41" customFormat="1" ht="85.5" customHeight="1">
      <c r="A143" s="7"/>
      <c r="B143" s="7"/>
      <c r="C143" s="30" t="s">
        <v>81</v>
      </c>
      <c r="D143" s="55" t="s">
        <v>78</v>
      </c>
      <c r="E143" s="55" t="s">
        <v>32</v>
      </c>
      <c r="F143" s="55" t="s">
        <v>28</v>
      </c>
      <c r="G143" s="55" t="s">
        <v>119</v>
      </c>
      <c r="H143" s="55" t="s">
        <v>288</v>
      </c>
      <c r="I143" s="55" t="s">
        <v>36</v>
      </c>
      <c r="J143" s="55" t="s">
        <v>30</v>
      </c>
      <c r="K143" s="55" t="s">
        <v>117</v>
      </c>
      <c r="L143" s="17" t="s">
        <v>290</v>
      </c>
      <c r="M143" s="7" t="s">
        <v>159</v>
      </c>
      <c r="N143" s="56"/>
      <c r="O143" s="66">
        <v>100</v>
      </c>
      <c r="P143" s="66">
        <v>100</v>
      </c>
      <c r="Q143" s="66">
        <v>100</v>
      </c>
      <c r="R143" s="66">
        <v>100</v>
      </c>
      <c r="S143" s="67">
        <v>460.7</v>
      </c>
      <c r="T143" s="67">
        <v>0</v>
      </c>
      <c r="U143" s="67">
        <v>460.7</v>
      </c>
      <c r="V143" s="67">
        <v>0</v>
      </c>
      <c r="W143" s="67">
        <v>0</v>
      </c>
      <c r="X143" s="67">
        <v>0</v>
      </c>
    </row>
    <row r="144" spans="1:24" s="44" customFormat="1" ht="118.5" customHeight="1">
      <c r="A144" s="7"/>
      <c r="B144" s="7"/>
      <c r="C144" s="30" t="s">
        <v>81</v>
      </c>
      <c r="D144" s="55" t="s">
        <v>78</v>
      </c>
      <c r="E144" s="55" t="s">
        <v>32</v>
      </c>
      <c r="F144" s="55" t="s">
        <v>28</v>
      </c>
      <c r="G144" s="55" t="s">
        <v>233</v>
      </c>
      <c r="H144" s="55" t="s">
        <v>234</v>
      </c>
      <c r="I144" s="55" t="s">
        <v>36</v>
      </c>
      <c r="J144" s="55" t="s">
        <v>30</v>
      </c>
      <c r="K144" s="55" t="s">
        <v>117</v>
      </c>
      <c r="L144" s="17" t="s">
        <v>186</v>
      </c>
      <c r="M144" s="7" t="s">
        <v>159</v>
      </c>
      <c r="N144" s="56"/>
      <c r="O144" s="66">
        <v>100</v>
      </c>
      <c r="P144" s="66">
        <v>100</v>
      </c>
      <c r="Q144" s="66">
        <v>100</v>
      </c>
      <c r="R144" s="66">
        <v>100</v>
      </c>
      <c r="S144" s="67">
        <v>2476.6999999999998</v>
      </c>
      <c r="T144" s="67">
        <v>1782.1220000000001</v>
      </c>
      <c r="U144" s="67">
        <v>2476.6999999999998</v>
      </c>
      <c r="V144" s="67">
        <v>2588.1999999999998</v>
      </c>
      <c r="W144" s="67">
        <v>2588.1999999999998</v>
      </c>
      <c r="X144" s="67">
        <v>2587.6</v>
      </c>
    </row>
    <row r="145" spans="1:24" s="45" customFormat="1" ht="69.75" customHeight="1">
      <c r="A145" s="23"/>
      <c r="B145" s="23"/>
      <c r="C145" s="46" t="s">
        <v>82</v>
      </c>
      <c r="D145" s="54" t="s">
        <v>67</v>
      </c>
      <c r="E145" s="54" t="s">
        <v>32</v>
      </c>
      <c r="F145" s="54" t="s">
        <v>28</v>
      </c>
      <c r="G145" s="54" t="s">
        <v>153</v>
      </c>
      <c r="H145" s="54" t="s">
        <v>67</v>
      </c>
      <c r="I145" s="54" t="s">
        <v>72</v>
      </c>
      <c r="J145" s="54" t="s">
        <v>30</v>
      </c>
      <c r="K145" s="54" t="s">
        <v>117</v>
      </c>
      <c r="L145" s="46" t="s">
        <v>82</v>
      </c>
      <c r="M145" s="23"/>
      <c r="N145" s="64"/>
      <c r="O145" s="69"/>
      <c r="P145" s="69"/>
      <c r="Q145" s="69"/>
      <c r="R145" s="69"/>
      <c r="S145" s="65">
        <f>S146+S148+S147</f>
        <v>16865.5834</v>
      </c>
      <c r="T145" s="65">
        <f t="shared" ref="T145:X145" si="24">T146+T148+T147</f>
        <v>11701.524529999999</v>
      </c>
      <c r="U145" s="65">
        <f t="shared" si="24"/>
        <v>16865.5834</v>
      </c>
      <c r="V145" s="65">
        <f t="shared" si="24"/>
        <v>17624.8</v>
      </c>
      <c r="W145" s="65">
        <f t="shared" si="24"/>
        <v>17440.900000000001</v>
      </c>
      <c r="X145" s="65">
        <f t="shared" si="24"/>
        <v>17440.900000000001</v>
      </c>
    </row>
    <row r="146" spans="1:24" s="45" customFormat="1" ht="112.5" customHeight="1">
      <c r="A146" s="23"/>
      <c r="B146" s="23"/>
      <c r="C146" s="14" t="s">
        <v>162</v>
      </c>
      <c r="D146" s="55" t="s">
        <v>78</v>
      </c>
      <c r="E146" s="55" t="s">
        <v>32</v>
      </c>
      <c r="F146" s="55" t="s">
        <v>28</v>
      </c>
      <c r="G146" s="55" t="s">
        <v>153</v>
      </c>
      <c r="H146" s="55" t="s">
        <v>91</v>
      </c>
      <c r="I146" s="55" t="s">
        <v>36</v>
      </c>
      <c r="J146" s="55" t="s">
        <v>30</v>
      </c>
      <c r="K146" s="55" t="s">
        <v>117</v>
      </c>
      <c r="L146" s="17" t="s">
        <v>92</v>
      </c>
      <c r="M146" s="7" t="s">
        <v>159</v>
      </c>
      <c r="N146" s="56"/>
      <c r="O146" s="66">
        <v>100</v>
      </c>
      <c r="P146" s="66">
        <v>100</v>
      </c>
      <c r="Q146" s="66">
        <v>100</v>
      </c>
      <c r="R146" s="66">
        <v>100</v>
      </c>
      <c r="S146" s="67">
        <v>15337.1</v>
      </c>
      <c r="T146" s="67">
        <v>11309.441129999999</v>
      </c>
      <c r="U146" s="67">
        <v>15337.1</v>
      </c>
      <c r="V146" s="67">
        <v>17624.8</v>
      </c>
      <c r="W146" s="67">
        <v>17440.900000000001</v>
      </c>
      <c r="X146" s="67">
        <v>17440.900000000001</v>
      </c>
    </row>
    <row r="147" spans="1:24" s="44" customFormat="1" ht="72" customHeight="1">
      <c r="A147" s="7"/>
      <c r="B147" s="7"/>
      <c r="C147" s="14" t="s">
        <v>162</v>
      </c>
      <c r="D147" s="55" t="s">
        <v>78</v>
      </c>
      <c r="E147" s="55" t="s">
        <v>32</v>
      </c>
      <c r="F147" s="55" t="s">
        <v>28</v>
      </c>
      <c r="G147" s="55" t="s">
        <v>236</v>
      </c>
      <c r="H147" s="55" t="s">
        <v>150</v>
      </c>
      <c r="I147" s="55" t="s">
        <v>36</v>
      </c>
      <c r="J147" s="55" t="s">
        <v>30</v>
      </c>
      <c r="K147" s="55" t="s">
        <v>117</v>
      </c>
      <c r="L147" s="17" t="s">
        <v>237</v>
      </c>
      <c r="M147" s="7" t="s">
        <v>159</v>
      </c>
      <c r="N147" s="56"/>
      <c r="O147" s="66">
        <v>100</v>
      </c>
      <c r="P147" s="66">
        <v>100</v>
      </c>
      <c r="Q147" s="66">
        <v>100</v>
      </c>
      <c r="R147" s="66">
        <v>100</v>
      </c>
      <c r="S147" s="67">
        <v>52.083399999999997</v>
      </c>
      <c r="T147" s="67">
        <v>52.083399999999997</v>
      </c>
      <c r="U147" s="67">
        <v>52.083399999999997</v>
      </c>
      <c r="V147" s="67">
        <v>0</v>
      </c>
      <c r="W147" s="67">
        <v>0</v>
      </c>
      <c r="X147" s="67">
        <v>0</v>
      </c>
    </row>
    <row r="148" spans="1:24" s="44" customFormat="1" ht="72" customHeight="1">
      <c r="A148" s="34"/>
      <c r="B148" s="34"/>
      <c r="C148" s="14" t="s">
        <v>162</v>
      </c>
      <c r="D148" s="57" t="s">
        <v>78</v>
      </c>
      <c r="E148" s="57" t="s">
        <v>32</v>
      </c>
      <c r="F148" s="57" t="s">
        <v>28</v>
      </c>
      <c r="G148" s="57" t="s">
        <v>180</v>
      </c>
      <c r="H148" s="57" t="s">
        <v>87</v>
      </c>
      <c r="I148" s="57" t="s">
        <v>36</v>
      </c>
      <c r="J148" s="57" t="s">
        <v>30</v>
      </c>
      <c r="K148" s="57" t="s">
        <v>117</v>
      </c>
      <c r="L148" s="17" t="s">
        <v>181</v>
      </c>
      <c r="M148" s="7" t="s">
        <v>159</v>
      </c>
      <c r="N148" s="78"/>
      <c r="O148" s="66">
        <v>100</v>
      </c>
      <c r="P148" s="66">
        <v>100</v>
      </c>
      <c r="Q148" s="66">
        <v>100</v>
      </c>
      <c r="R148" s="66">
        <v>100</v>
      </c>
      <c r="S148" s="71">
        <v>1476.4</v>
      </c>
      <c r="T148" s="71">
        <v>340</v>
      </c>
      <c r="U148" s="71">
        <v>1476.4</v>
      </c>
      <c r="V148" s="71">
        <v>0</v>
      </c>
      <c r="W148" s="71">
        <v>0</v>
      </c>
      <c r="X148" s="71">
        <v>0</v>
      </c>
    </row>
    <row r="149" spans="1:24" s="45" customFormat="1" ht="95.25" customHeight="1">
      <c r="A149" s="33"/>
      <c r="B149" s="33"/>
      <c r="C149" s="23" t="s">
        <v>163</v>
      </c>
      <c r="D149" s="58" t="s">
        <v>67</v>
      </c>
      <c r="E149" s="58" t="s">
        <v>32</v>
      </c>
      <c r="F149" s="58" t="s">
        <v>34</v>
      </c>
      <c r="G149" s="58" t="s">
        <v>72</v>
      </c>
      <c r="H149" s="58" t="s">
        <v>67</v>
      </c>
      <c r="I149" s="58" t="s">
        <v>72</v>
      </c>
      <c r="J149" s="58" t="s">
        <v>30</v>
      </c>
      <c r="K149" s="58" t="s">
        <v>117</v>
      </c>
      <c r="L149" s="51" t="s">
        <v>292</v>
      </c>
      <c r="M149" s="33"/>
      <c r="N149" s="77"/>
      <c r="O149" s="72">
        <v>100</v>
      </c>
      <c r="P149" s="72">
        <v>100</v>
      </c>
      <c r="Q149" s="72">
        <v>100</v>
      </c>
      <c r="R149" s="72">
        <v>100</v>
      </c>
      <c r="S149" s="73">
        <f>S150</f>
        <v>20</v>
      </c>
      <c r="T149" s="73">
        <f t="shared" ref="T149:X149" si="25">T150</f>
        <v>20</v>
      </c>
      <c r="U149" s="73">
        <f t="shared" si="25"/>
        <v>20</v>
      </c>
      <c r="V149" s="73">
        <f t="shared" si="25"/>
        <v>0</v>
      </c>
      <c r="W149" s="73">
        <f t="shared" si="25"/>
        <v>0</v>
      </c>
      <c r="X149" s="73">
        <f t="shared" si="25"/>
        <v>0</v>
      </c>
    </row>
    <row r="150" spans="1:24" s="44" customFormat="1" ht="72" customHeight="1">
      <c r="A150" s="34"/>
      <c r="B150" s="34"/>
      <c r="C150" s="14"/>
      <c r="D150" s="57" t="s">
        <v>35</v>
      </c>
      <c r="E150" s="57" t="s">
        <v>32</v>
      </c>
      <c r="F150" s="57" t="s">
        <v>34</v>
      </c>
      <c r="G150" s="57" t="s">
        <v>36</v>
      </c>
      <c r="H150" s="57" t="s">
        <v>239</v>
      </c>
      <c r="I150" s="57" t="s">
        <v>36</v>
      </c>
      <c r="J150" s="57" t="s">
        <v>30</v>
      </c>
      <c r="K150" s="57" t="s">
        <v>117</v>
      </c>
      <c r="L150" s="7" t="s">
        <v>291</v>
      </c>
      <c r="M150" s="34" t="s">
        <v>85</v>
      </c>
      <c r="N150" s="78"/>
      <c r="O150" s="74">
        <v>100</v>
      </c>
      <c r="P150" s="74">
        <v>100</v>
      </c>
      <c r="Q150" s="74">
        <v>100</v>
      </c>
      <c r="R150" s="74">
        <v>100</v>
      </c>
      <c r="S150" s="71">
        <v>20</v>
      </c>
      <c r="T150" s="71">
        <v>20</v>
      </c>
      <c r="U150" s="67">
        <v>20</v>
      </c>
      <c r="V150" s="71">
        <v>0</v>
      </c>
      <c r="W150" s="71">
        <v>0</v>
      </c>
      <c r="X150" s="71">
        <v>0</v>
      </c>
    </row>
    <row r="151" spans="1:24" s="45" customFormat="1" ht="88.5" customHeight="1">
      <c r="A151" s="33"/>
      <c r="B151" s="33"/>
      <c r="C151" s="23" t="s">
        <v>163</v>
      </c>
      <c r="D151" s="58" t="s">
        <v>67</v>
      </c>
      <c r="E151" s="58" t="s">
        <v>32</v>
      </c>
      <c r="F151" s="58" t="s">
        <v>42</v>
      </c>
      <c r="G151" s="58" t="s">
        <v>72</v>
      </c>
      <c r="H151" s="58" t="s">
        <v>67</v>
      </c>
      <c r="I151" s="58" t="s">
        <v>72</v>
      </c>
      <c r="J151" s="58" t="s">
        <v>30</v>
      </c>
      <c r="K151" s="58" t="s">
        <v>117</v>
      </c>
      <c r="L151" s="40" t="s">
        <v>241</v>
      </c>
      <c r="M151" s="33"/>
      <c r="N151" s="77"/>
      <c r="O151" s="72"/>
      <c r="P151" s="72"/>
      <c r="Q151" s="72"/>
      <c r="R151" s="72"/>
      <c r="S151" s="73">
        <f>S152</f>
        <v>20000</v>
      </c>
      <c r="T151" s="73">
        <f>T152</f>
        <v>20000</v>
      </c>
      <c r="U151" s="73">
        <f t="shared" ref="U151:X151" si="26">U152</f>
        <v>20000</v>
      </c>
      <c r="V151" s="73">
        <f t="shared" si="26"/>
        <v>0</v>
      </c>
      <c r="W151" s="73">
        <f t="shared" si="26"/>
        <v>0</v>
      </c>
      <c r="X151" s="73">
        <f t="shared" si="26"/>
        <v>0</v>
      </c>
    </row>
    <row r="152" spans="1:24" s="44" customFormat="1" ht="98.25" customHeight="1">
      <c r="A152" s="34"/>
      <c r="B152" s="34"/>
      <c r="C152" s="35" t="s">
        <v>182</v>
      </c>
      <c r="D152" s="57" t="s">
        <v>78</v>
      </c>
      <c r="E152" s="57" t="s">
        <v>32</v>
      </c>
      <c r="F152" s="57" t="s">
        <v>42</v>
      </c>
      <c r="G152" s="57" t="s">
        <v>36</v>
      </c>
      <c r="H152" s="57" t="s">
        <v>239</v>
      </c>
      <c r="I152" s="57" t="s">
        <v>36</v>
      </c>
      <c r="J152" s="57" t="s">
        <v>30</v>
      </c>
      <c r="K152" s="57" t="s">
        <v>117</v>
      </c>
      <c r="L152" s="35" t="s">
        <v>240</v>
      </c>
      <c r="M152" s="7" t="s">
        <v>159</v>
      </c>
      <c r="N152" s="78"/>
      <c r="O152" s="66">
        <v>100</v>
      </c>
      <c r="P152" s="66">
        <v>100</v>
      </c>
      <c r="Q152" s="66">
        <v>100</v>
      </c>
      <c r="R152" s="66">
        <v>100</v>
      </c>
      <c r="S152" s="71">
        <v>20000</v>
      </c>
      <c r="T152" s="71">
        <v>20000</v>
      </c>
      <c r="U152" s="71">
        <v>20000</v>
      </c>
      <c r="V152" s="71">
        <v>0</v>
      </c>
      <c r="W152" s="71">
        <v>0</v>
      </c>
      <c r="X152" s="71">
        <v>0</v>
      </c>
    </row>
    <row r="153" spans="1:24" s="45" customFormat="1" ht="98.25" customHeight="1">
      <c r="A153" s="33"/>
      <c r="B153" s="33"/>
      <c r="C153" s="23" t="s">
        <v>163</v>
      </c>
      <c r="D153" s="58" t="s">
        <v>67</v>
      </c>
      <c r="E153" s="58" t="s">
        <v>32</v>
      </c>
      <c r="F153" s="58" t="s">
        <v>46</v>
      </c>
      <c r="G153" s="58" t="s">
        <v>72</v>
      </c>
      <c r="H153" s="58" t="s">
        <v>67</v>
      </c>
      <c r="I153" s="58" t="s">
        <v>72</v>
      </c>
      <c r="J153" s="58" t="s">
        <v>30</v>
      </c>
      <c r="K153" s="58" t="s">
        <v>117</v>
      </c>
      <c r="L153" s="48" t="s">
        <v>194</v>
      </c>
      <c r="M153" s="23"/>
      <c r="N153" s="77"/>
      <c r="O153" s="72"/>
      <c r="P153" s="72"/>
      <c r="Q153" s="72"/>
      <c r="R153" s="72"/>
      <c r="S153" s="73">
        <f>S154</f>
        <v>161.80000000000001</v>
      </c>
      <c r="T153" s="73">
        <f t="shared" ref="T153:U153" si="27">T154</f>
        <v>11.75</v>
      </c>
      <c r="U153" s="73">
        <f t="shared" si="27"/>
        <v>161.80000000000001</v>
      </c>
      <c r="V153" s="73">
        <f>V154</f>
        <v>0</v>
      </c>
      <c r="W153" s="73">
        <f t="shared" ref="W153:X153" si="28">W154</f>
        <v>0</v>
      </c>
      <c r="X153" s="73">
        <f t="shared" si="28"/>
        <v>0</v>
      </c>
    </row>
    <row r="154" spans="1:24" s="44" customFormat="1" ht="98.25" customHeight="1">
      <c r="A154" s="34"/>
      <c r="B154" s="34"/>
      <c r="C154" s="35" t="s">
        <v>182</v>
      </c>
      <c r="D154" s="57" t="s">
        <v>78</v>
      </c>
      <c r="E154" s="57" t="s">
        <v>32</v>
      </c>
      <c r="F154" s="57" t="s">
        <v>46</v>
      </c>
      <c r="G154" s="57" t="s">
        <v>36</v>
      </c>
      <c r="H154" s="57" t="s">
        <v>43</v>
      </c>
      <c r="I154" s="57" t="s">
        <v>36</v>
      </c>
      <c r="J154" s="57" t="s">
        <v>30</v>
      </c>
      <c r="K154" s="57" t="s">
        <v>117</v>
      </c>
      <c r="L154" s="35" t="s">
        <v>242</v>
      </c>
      <c r="M154" s="7" t="s">
        <v>159</v>
      </c>
      <c r="N154" s="78"/>
      <c r="O154" s="74">
        <v>100</v>
      </c>
      <c r="P154" s="74">
        <v>100</v>
      </c>
      <c r="Q154" s="74">
        <v>100</v>
      </c>
      <c r="R154" s="74">
        <v>100</v>
      </c>
      <c r="S154" s="71">
        <v>161.80000000000001</v>
      </c>
      <c r="T154" s="71">
        <v>11.75</v>
      </c>
      <c r="U154" s="71">
        <v>161.80000000000001</v>
      </c>
      <c r="V154" s="71">
        <v>0</v>
      </c>
      <c r="W154" s="71">
        <v>0</v>
      </c>
      <c r="X154" s="71">
        <v>0</v>
      </c>
    </row>
    <row r="155" spans="1:24" s="45" customFormat="1" ht="237" customHeight="1">
      <c r="A155" s="33"/>
      <c r="B155" s="33"/>
      <c r="C155" s="52" t="s">
        <v>193</v>
      </c>
      <c r="D155" s="58" t="s">
        <v>67</v>
      </c>
      <c r="E155" s="58" t="s">
        <v>32</v>
      </c>
      <c r="F155" s="58" t="s">
        <v>185</v>
      </c>
      <c r="G155" s="58" t="s">
        <v>72</v>
      </c>
      <c r="H155" s="58" t="s">
        <v>67</v>
      </c>
      <c r="I155" s="58" t="s">
        <v>72</v>
      </c>
      <c r="J155" s="58" t="s">
        <v>30</v>
      </c>
      <c r="K155" s="58" t="s">
        <v>117</v>
      </c>
      <c r="L155" s="53" t="s">
        <v>190</v>
      </c>
      <c r="M155" s="23"/>
      <c r="N155" s="77"/>
      <c r="O155" s="72"/>
      <c r="P155" s="72"/>
      <c r="Q155" s="72"/>
      <c r="R155" s="72"/>
      <c r="S155" s="73">
        <f>S157+S156</f>
        <v>0</v>
      </c>
      <c r="T155" s="73">
        <f t="shared" ref="T155:X155" si="29">T157+T156</f>
        <v>712.52395000000001</v>
      </c>
      <c r="U155" s="73">
        <f t="shared" si="29"/>
        <v>0</v>
      </c>
      <c r="V155" s="73">
        <f t="shared" si="29"/>
        <v>0</v>
      </c>
      <c r="W155" s="73">
        <f t="shared" si="29"/>
        <v>0</v>
      </c>
      <c r="X155" s="73">
        <f t="shared" si="29"/>
        <v>0</v>
      </c>
    </row>
    <row r="156" spans="1:24" s="44" customFormat="1" ht="247.5" customHeight="1">
      <c r="A156" s="7"/>
      <c r="B156" s="7"/>
      <c r="C156" s="36" t="s">
        <v>193</v>
      </c>
      <c r="D156" s="55" t="s">
        <v>78</v>
      </c>
      <c r="E156" s="55" t="s">
        <v>32</v>
      </c>
      <c r="F156" s="55" t="s">
        <v>185</v>
      </c>
      <c r="G156" s="55" t="s">
        <v>36</v>
      </c>
      <c r="H156" s="55" t="s">
        <v>29</v>
      </c>
      <c r="I156" s="55" t="s">
        <v>36</v>
      </c>
      <c r="J156" s="55" t="s">
        <v>30</v>
      </c>
      <c r="K156" s="55" t="s">
        <v>117</v>
      </c>
      <c r="L156" s="7" t="s">
        <v>228</v>
      </c>
      <c r="M156" s="21" t="s">
        <v>159</v>
      </c>
      <c r="N156" s="56"/>
      <c r="O156" s="66">
        <v>100</v>
      </c>
      <c r="P156" s="66">
        <v>100</v>
      </c>
      <c r="Q156" s="66">
        <v>100</v>
      </c>
      <c r="R156" s="66">
        <v>100</v>
      </c>
      <c r="S156" s="67">
        <v>0</v>
      </c>
      <c r="T156" s="67">
        <v>712.52395000000001</v>
      </c>
      <c r="U156" s="67">
        <v>0</v>
      </c>
      <c r="V156" s="67">
        <v>0</v>
      </c>
      <c r="W156" s="67">
        <v>0</v>
      </c>
      <c r="X156" s="67">
        <v>0</v>
      </c>
    </row>
    <row r="157" spans="1:24" s="44" customFormat="1" ht="159" hidden="1" customHeight="1">
      <c r="A157" s="37"/>
      <c r="B157" s="37"/>
      <c r="C157" s="36" t="s">
        <v>193</v>
      </c>
      <c r="D157" s="61" t="s">
        <v>78</v>
      </c>
      <c r="E157" s="61" t="s">
        <v>32</v>
      </c>
      <c r="F157" s="61" t="s">
        <v>185</v>
      </c>
      <c r="G157" s="61" t="s">
        <v>154</v>
      </c>
      <c r="H157" s="61" t="s">
        <v>29</v>
      </c>
      <c r="I157" s="61" t="s">
        <v>36</v>
      </c>
      <c r="J157" s="61" t="s">
        <v>30</v>
      </c>
      <c r="K157" s="61" t="s">
        <v>117</v>
      </c>
      <c r="L157" s="15" t="s">
        <v>191</v>
      </c>
      <c r="M157" s="21" t="s">
        <v>159</v>
      </c>
      <c r="N157" s="79"/>
      <c r="O157" s="80">
        <v>100</v>
      </c>
      <c r="P157" s="80">
        <v>100</v>
      </c>
      <c r="Q157" s="80">
        <v>100</v>
      </c>
      <c r="R157" s="80">
        <v>100</v>
      </c>
      <c r="S157" s="81">
        <v>0</v>
      </c>
      <c r="T157" s="81"/>
      <c r="U157" s="81">
        <v>0</v>
      </c>
      <c r="V157" s="81">
        <v>0</v>
      </c>
      <c r="W157" s="81">
        <v>0</v>
      </c>
      <c r="X157" s="81">
        <v>0</v>
      </c>
    </row>
    <row r="158" spans="1:24" s="45" customFormat="1" ht="114" customHeight="1">
      <c r="A158" s="33"/>
      <c r="B158" s="33"/>
      <c r="C158" s="23" t="s">
        <v>164</v>
      </c>
      <c r="D158" s="58" t="s">
        <v>67</v>
      </c>
      <c r="E158" s="58" t="s">
        <v>32</v>
      </c>
      <c r="F158" s="58" t="s">
        <v>156</v>
      </c>
      <c r="G158" s="58" t="s">
        <v>72</v>
      </c>
      <c r="H158" s="58" t="s">
        <v>67</v>
      </c>
      <c r="I158" s="58" t="s">
        <v>72</v>
      </c>
      <c r="J158" s="58" t="s">
        <v>30</v>
      </c>
      <c r="K158" s="58" t="s">
        <v>117</v>
      </c>
      <c r="L158" s="46" t="s">
        <v>157</v>
      </c>
      <c r="M158" s="33"/>
      <c r="N158" s="77"/>
      <c r="O158" s="72">
        <v>100</v>
      </c>
      <c r="P158" s="72">
        <v>100</v>
      </c>
      <c r="Q158" s="72">
        <v>100</v>
      </c>
      <c r="R158" s="72">
        <v>100</v>
      </c>
      <c r="S158" s="73">
        <f>S160+S159</f>
        <v>0</v>
      </c>
      <c r="T158" s="73">
        <f t="shared" ref="T158:X158" si="30">T160+T159</f>
        <v>-605.19076999999993</v>
      </c>
      <c r="U158" s="73">
        <f t="shared" si="30"/>
        <v>0</v>
      </c>
      <c r="V158" s="73">
        <f t="shared" si="30"/>
        <v>0</v>
      </c>
      <c r="W158" s="73">
        <f t="shared" si="30"/>
        <v>0</v>
      </c>
      <c r="X158" s="73">
        <f t="shared" si="30"/>
        <v>0</v>
      </c>
    </row>
    <row r="159" spans="1:24" s="45" customFormat="1" ht="117.75" customHeight="1">
      <c r="A159" s="33"/>
      <c r="B159" s="33"/>
      <c r="C159" s="17" t="s">
        <v>165</v>
      </c>
      <c r="D159" s="57" t="s">
        <v>78</v>
      </c>
      <c r="E159" s="57" t="s">
        <v>32</v>
      </c>
      <c r="F159" s="57" t="s">
        <v>156</v>
      </c>
      <c r="G159" s="57" t="s">
        <v>118</v>
      </c>
      <c r="H159" s="57" t="s">
        <v>230</v>
      </c>
      <c r="I159" s="57" t="s">
        <v>36</v>
      </c>
      <c r="J159" s="57" t="s">
        <v>30</v>
      </c>
      <c r="K159" s="57" t="s">
        <v>117</v>
      </c>
      <c r="L159" s="17" t="s">
        <v>293</v>
      </c>
      <c r="M159" s="7" t="s">
        <v>159</v>
      </c>
      <c r="N159" s="77"/>
      <c r="O159" s="74">
        <v>100</v>
      </c>
      <c r="P159" s="74">
        <v>100</v>
      </c>
      <c r="Q159" s="74">
        <v>100</v>
      </c>
      <c r="R159" s="74">
        <v>100</v>
      </c>
      <c r="S159" s="71">
        <v>0</v>
      </c>
      <c r="T159" s="71">
        <v>-563.03962999999999</v>
      </c>
      <c r="U159" s="71">
        <v>0</v>
      </c>
      <c r="V159" s="71">
        <v>0</v>
      </c>
      <c r="W159" s="71">
        <v>0</v>
      </c>
      <c r="X159" s="67">
        <v>0</v>
      </c>
    </row>
    <row r="160" spans="1:24" s="44" customFormat="1" ht="105" customHeight="1">
      <c r="A160" s="7"/>
      <c r="B160" s="7"/>
      <c r="C160" s="17" t="s">
        <v>165</v>
      </c>
      <c r="D160" s="55" t="s">
        <v>78</v>
      </c>
      <c r="E160" s="55" t="s">
        <v>32</v>
      </c>
      <c r="F160" s="55" t="s">
        <v>156</v>
      </c>
      <c r="G160" s="55" t="s">
        <v>154</v>
      </c>
      <c r="H160" s="55" t="s">
        <v>29</v>
      </c>
      <c r="I160" s="55" t="s">
        <v>36</v>
      </c>
      <c r="J160" s="55" t="s">
        <v>30</v>
      </c>
      <c r="K160" s="55" t="s">
        <v>117</v>
      </c>
      <c r="L160" s="17" t="s">
        <v>155</v>
      </c>
      <c r="M160" s="7" t="s">
        <v>159</v>
      </c>
      <c r="N160" s="56"/>
      <c r="O160" s="66">
        <v>100</v>
      </c>
      <c r="P160" s="66">
        <v>100</v>
      </c>
      <c r="Q160" s="66">
        <v>100</v>
      </c>
      <c r="R160" s="66">
        <v>100</v>
      </c>
      <c r="S160" s="67">
        <v>0</v>
      </c>
      <c r="T160" s="67">
        <v>-42.151139999999998</v>
      </c>
      <c r="U160" s="67">
        <v>0</v>
      </c>
      <c r="V160" s="67">
        <v>0</v>
      </c>
      <c r="W160" s="67">
        <v>0</v>
      </c>
      <c r="X160" s="67">
        <v>0</v>
      </c>
    </row>
    <row r="161" spans="1:12" s="41" customFormat="1" ht="13.2">
      <c r="A161" s="32"/>
      <c r="L161" s="32"/>
    </row>
  </sheetData>
  <mergeCells count="16">
    <mergeCell ref="A1:X1"/>
    <mergeCell ref="A2:X2"/>
    <mergeCell ref="A7:A9"/>
    <mergeCell ref="B7:B9"/>
    <mergeCell ref="C7:C9"/>
    <mergeCell ref="D7:K7"/>
    <mergeCell ref="L7:L9"/>
    <mergeCell ref="M7:M9"/>
    <mergeCell ref="N7:N9"/>
    <mergeCell ref="O7:R8"/>
    <mergeCell ref="S7:U8"/>
    <mergeCell ref="V7:X8"/>
    <mergeCell ref="D8:D9"/>
    <mergeCell ref="E8:I8"/>
    <mergeCell ref="J8:K8"/>
    <mergeCell ref="A4:X4"/>
  </mergeCells>
  <pageMargins left="0.35433070866141736" right="0.27559055118110237" top="0.31496062992125984" bottom="0.31496062992125984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район</vt:lpstr>
      <vt:lpstr>район!Заголовки_для_печати</vt:lpstr>
      <vt:lpstr>район!Область_печати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2021-11-12T08:15:18Z</dcterms:modified>
</cp:coreProperties>
</file>